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yukaotsu/Desktop/"/>
    </mc:Choice>
  </mc:AlternateContent>
  <xr:revisionPtr revIDLastSave="0" documentId="13_ncr:1_{3D008358-8F58-0A4F-A209-ABFEC7A02491}" xr6:coauthVersionLast="47" xr6:coauthVersionMax="47" xr10:uidLastSave="{00000000-0000-0000-0000-000000000000}"/>
  <bookViews>
    <workbookView xWindow="29400" yWindow="600" windowWidth="38400" windowHeight="21000" xr2:uid="{00000000-000D-0000-FFFF-FFFF00000000}"/>
  </bookViews>
  <sheets>
    <sheet name="学年集計・発注書" sheetId="1" r:id="rId1"/>
    <sheet name="生徒入力_1組" sheetId="2" r:id="rId2"/>
    <sheet name="生徒入力_2組" sheetId="3" r:id="rId3"/>
    <sheet name="生徒入力_3組" sheetId="4" r:id="rId4"/>
    <sheet name="生徒入力_4組" sheetId="5" r:id="rId5"/>
    <sheet name="生徒入力_5組" sheetId="6" r:id="rId6"/>
    <sheet name="生徒入力_6組" sheetId="7" r:id="rId7"/>
    <sheet name="生徒入力_7組" sheetId="8" r:id="rId8"/>
    <sheet name="生徒入力_8組" sheetId="9" r:id="rId9"/>
    <sheet name="生徒入力_9組" sheetId="10" r:id="rId10"/>
    <sheet name="生徒入力_10組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1" l="1"/>
  <c r="E1" i="10"/>
  <c r="E1" i="9"/>
  <c r="E1" i="8"/>
  <c r="E1" i="7"/>
  <c r="E1" i="6"/>
  <c r="E1" i="5"/>
  <c r="E1" i="4"/>
  <c r="E1" i="3"/>
  <c r="E1" i="2"/>
  <c r="D47" i="11"/>
  <c r="C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1" i="11"/>
  <c r="D47" i="10"/>
  <c r="C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1" i="10"/>
  <c r="D47" i="9"/>
  <c r="C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1" i="9"/>
  <c r="D47" i="8"/>
  <c r="C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1" i="8"/>
  <c r="D47" i="7"/>
  <c r="C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1" i="7"/>
  <c r="D47" i="6"/>
  <c r="C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1" i="6"/>
  <c r="D47" i="5"/>
  <c r="C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1" i="5"/>
  <c r="D47" i="4"/>
  <c r="C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1" i="4"/>
  <c r="D47" i="3"/>
  <c r="C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1" i="3"/>
  <c r="O18" i="1"/>
  <c r="M17" i="1"/>
  <c r="L17" i="1"/>
  <c r="K17" i="1"/>
  <c r="J17" i="1"/>
  <c r="I17" i="1"/>
  <c r="H17" i="1"/>
  <c r="G17" i="1"/>
  <c r="F17" i="1"/>
  <c r="E17" i="1"/>
  <c r="D17" i="1"/>
  <c r="M16" i="1"/>
  <c r="L16" i="1"/>
  <c r="K16" i="1"/>
  <c r="J16" i="1"/>
  <c r="I16" i="1"/>
  <c r="H16" i="1"/>
  <c r="G16" i="1"/>
  <c r="F16" i="1"/>
  <c r="E16" i="1"/>
  <c r="D16" i="1"/>
  <c r="M15" i="1"/>
  <c r="M18" i="1" s="1"/>
  <c r="L15" i="1"/>
  <c r="K15" i="1"/>
  <c r="K18" i="1" s="1"/>
  <c r="J15" i="1"/>
  <c r="J18" i="1" s="1"/>
  <c r="I15" i="1"/>
  <c r="I18" i="1" s="1"/>
  <c r="H15" i="1"/>
  <c r="H18" i="1" s="1"/>
  <c r="G15" i="1"/>
  <c r="G18" i="1" s="1"/>
  <c r="F15" i="1"/>
  <c r="F18" i="1" s="1"/>
  <c r="E15" i="1"/>
  <c r="E18" i="1" s="1"/>
  <c r="D15" i="1"/>
  <c r="K11" i="1"/>
  <c r="J11" i="1"/>
  <c r="I11" i="1"/>
  <c r="H11" i="1"/>
  <c r="G11" i="1"/>
  <c r="F11" i="1"/>
  <c r="E11" i="1"/>
  <c r="D11" i="1"/>
  <c r="C11" i="1"/>
  <c r="B11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C9" i="1"/>
  <c r="D47" i="2"/>
  <c r="C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1" i="2"/>
  <c r="N17" i="1" l="1"/>
  <c r="P17" i="1" s="1"/>
  <c r="L18" i="1"/>
  <c r="N16" i="1"/>
  <c r="P16" i="1" s="1"/>
  <c r="D18" i="1"/>
  <c r="N15" i="1"/>
  <c r="B10" i="1"/>
  <c r="L10" i="1" s="1"/>
  <c r="B9" i="1"/>
  <c r="L9" i="1" s="1"/>
  <c r="P15" i="1" l="1"/>
  <c r="P18" i="1" s="1"/>
  <c r="N18" i="1"/>
  <c r="M9" i="1"/>
  <c r="A20" i="1"/>
</calcChain>
</file>

<file path=xl/sharedStrings.xml><?xml version="1.0" encoding="utf-8"?>
<sst xmlns="http://schemas.openxmlformats.org/spreadsheetml/2006/main" count="204" uniqueCount="130">
  <si>
    <t>※出席番号と氏名を確認し、プルダウン（▼）から希望の色（全3色）を1つ選んでください。未選択は赤く表示されます。</t>
  </si>
  <si>
    <t>学年・組:</t>
  </si>
  <si>
    <t>第   学年   1組</t>
  </si>
  <si>
    <t>マスコットクリーナー</t>
  </si>
  <si>
    <t>出席番号</t>
  </si>
  <si>
    <t>生徒氏名</t>
  </si>
  <si>
    <t>希望カラー選択（▼全3色から選択）</t>
  </si>
  <si>
    <t>入力チェック</t>
  </si>
  <si>
    <t>生徒氏名01</t>
  </si>
  <si>
    <t>生徒氏名02</t>
  </si>
  <si>
    <t>生徒氏名03</t>
  </si>
  <si>
    <t>生徒氏名04</t>
  </si>
  <si>
    <t>生徒氏名05</t>
  </si>
  <si>
    <t>生徒氏名06</t>
  </si>
  <si>
    <t>生徒氏名07</t>
  </si>
  <si>
    <t>生徒氏名08</t>
  </si>
  <si>
    <t>生徒氏名09</t>
  </si>
  <si>
    <t>生徒氏名10</t>
  </si>
  <si>
    <t>生徒氏名11</t>
  </si>
  <si>
    <t>生徒氏名12</t>
  </si>
  <si>
    <t>生徒氏名13</t>
  </si>
  <si>
    <t>生徒氏名14</t>
  </si>
  <si>
    <t>生徒氏名15</t>
  </si>
  <si>
    <t>生徒氏名16</t>
  </si>
  <si>
    <t>生徒氏名17</t>
  </si>
  <si>
    <t>生徒氏名18</t>
  </si>
  <si>
    <t>生徒氏名19</t>
  </si>
  <si>
    <t>生徒氏名20</t>
  </si>
  <si>
    <t>生徒氏名21</t>
  </si>
  <si>
    <t>生徒氏名22</t>
  </si>
  <si>
    <t>生徒氏名23</t>
  </si>
  <si>
    <t>生徒氏名24</t>
  </si>
  <si>
    <t>生徒氏名25</t>
  </si>
  <si>
    <t>生徒氏名26</t>
  </si>
  <si>
    <t>生徒氏名27</t>
  </si>
  <si>
    <t>生徒氏名28</t>
  </si>
  <si>
    <t>生徒氏名29</t>
  </si>
  <si>
    <t>生徒氏名30</t>
  </si>
  <si>
    <t>【1組 集計状況】</t>
  </si>
  <si>
    <t>【家庭科教材 発注集計書】 マスコットクリーナー（学年一括）</t>
  </si>
  <si>
    <t>※1組〜10組の生徒入力シートと自動連動しています。該当しないクラスは空欄のままで問題ありません。</t>
  </si>
  <si>
    <t>学校名</t>
  </si>
  <si>
    <t>○○中学校</t>
  </si>
  <si>
    <t>学年</t>
  </si>
  <si>
    <t>第   学年</t>
  </si>
  <si>
    <t>担当教諭名</t>
  </si>
  <si>
    <t xml:space="preserve">      印</t>
  </si>
  <si>
    <t>発注教材名</t>
  </si>
  <si>
    <t>基礎縫いマスコットクリーナー</t>
  </si>
  <si>
    <t>発注日</t>
  </si>
  <si>
    <t>20   年   月   日</t>
  </si>
  <si>
    <t>納品希望日</t>
  </si>
  <si>
    <t>教材オプション</t>
  </si>
  <si>
    <t>なし（標準セット）</t>
  </si>
  <si>
    <t>親品番コード</t>
  </si>
  <si>
    <t>T7080</t>
  </si>
  <si>
    <t>■ クラス別 生徒入力進捗状況</t>
  </si>
  <si>
    <t>クラス</t>
  </si>
  <si>
    <t>1組</t>
  </si>
  <si>
    <t>2組</t>
  </si>
  <si>
    <t>3組</t>
  </si>
  <si>
    <t>4組</t>
  </si>
  <si>
    <t>5組</t>
  </si>
  <si>
    <t>6組</t>
  </si>
  <si>
    <t>7組</t>
  </si>
  <si>
    <t>8組</t>
  </si>
  <si>
    <t>9組</t>
  </si>
  <si>
    <t>10組</t>
  </si>
  <si>
    <t>学年計</t>
  </si>
  <si>
    <t>全体の入力完了チェック</t>
  </si>
  <si>
    <t>入力済人数</t>
  </si>
  <si>
    <t>未入力人数</t>
  </si>
  <si>
    <t>シート移動</t>
  </si>
  <si>
    <t>※青字をクリックすると各クラスの生徒入力シートへ移動します</t>
  </si>
  <si>
    <t>■ マスコットクリーナー カラー別 発注集計表（全3色 / 1人1色選択）</t>
  </si>
  <si>
    <t>No.</t>
  </si>
  <si>
    <t>色名（全3色）</t>
  </si>
  <si>
    <t>発注商品コード</t>
  </si>
  <si>
    <t>学年合計
（注文数）</t>
  </si>
  <si>
    <t>先生予備
（予備数）</t>
  </si>
  <si>
    <t>★ 発注総数
（セット数）</t>
  </si>
  <si>
    <t>備考・仕様</t>
  </si>
  <si>
    <t>ピンク</t>
  </si>
  <si>
    <t>T7080-A</t>
  </si>
  <si>
    <t>ブルー</t>
  </si>
  <si>
    <t>T7080-B</t>
  </si>
  <si>
    <t>イエロー</t>
  </si>
  <si>
    <t>T7080-C</t>
  </si>
  <si>
    <t>【合計（セット数）】</t>
  </si>
  <si>
    <t>-</t>
  </si>
  <si>
    <t>※全生徒数＋予備計</t>
  </si>
  <si>
    <t>第   学年   2組</t>
  </si>
  <si>
    <t>【2組 集計状況】</t>
  </si>
  <si>
    <t>第   学年   3組</t>
  </si>
  <si>
    <t>【3組 集計状況】</t>
  </si>
  <si>
    <t>第   学年   4組</t>
  </si>
  <si>
    <t>【4組 集計状況】</t>
  </si>
  <si>
    <t>第   学年   5組</t>
  </si>
  <si>
    <t>【5組 集計状況】</t>
  </si>
  <si>
    <t>第   学年   6組</t>
  </si>
  <si>
    <t>【6組 集計状況】</t>
  </si>
  <si>
    <t>第   学年   7組</t>
  </si>
  <si>
    <t>【7組 集計状況】</t>
  </si>
  <si>
    <t>第   学年   8組</t>
  </si>
  <si>
    <t>【8組 集計状況】</t>
  </si>
  <si>
    <t>第   学年   9組</t>
  </si>
  <si>
    <t>【9組 集計状況】</t>
  </si>
  <si>
    <t>第   学年   10組</t>
  </si>
  <si>
    <t>【10組 集計状況】</t>
  </si>
  <si>
    <t>【先生方へ：本集計・発注シートご利用時のお願いとポイント】</t>
    <phoneticPr fontId="9"/>
  </si>
  <si>
    <t>1,使わないクラスのシートについて</t>
    <phoneticPr fontId="9"/>
  </si>
  <si>
    <r>
      <t>学年が3クラスや4クラスなど、使わないクラスのシートがあっても</t>
    </r>
    <r>
      <rPr>
        <i/>
        <sz val="10"/>
        <color theme="8" tint="-0.249977111117893"/>
        <rFont val="Meiryo"/>
        <family val="2"/>
        <charset val="128"/>
      </rPr>
      <t>削除せず、そのまま未入力の状態で置いておいてください</t>
    </r>
    <r>
      <rPr>
        <i/>
        <sz val="9"/>
        <color rgb="FF666666"/>
        <rFont val="Meiryo"/>
        <family val="2"/>
        <charset val="128"/>
      </rPr>
      <t>（数式が連動しているため、自動的に「0個」として計算されます）。</t>
    </r>
    <rPh sb="29" eb="31">
      <t>サクジヨ</t>
    </rPh>
    <phoneticPr fontId="9"/>
  </si>
  <si>
    <t>2,クラスの人数のカウントについて</t>
    <phoneticPr fontId="9"/>
  </si>
  <si>
    <t>各クラスの生徒数は、各シートの「生徒氏名」欄に入力された行数を自動でカウントします（名前が入っていない行は人数に含まれません）。</t>
    <rPh sb="1" eb="2">
      <t xml:space="preserve">ヒトクラス </t>
    </rPh>
    <rPh sb="6" eb="8">
      <t>ニンズウ</t>
    </rPh>
    <rPh sb="14" eb="16">
      <t>セイト</t>
    </rPh>
    <rPh sb="17" eb="18">
      <t>ラn</t>
    </rPh>
    <rPh sb="19" eb="21">
      <t>ニュウリョク</t>
    </rPh>
    <rPh sb="24" eb="25">
      <t>ギョウ</t>
    </rPh>
    <rPh sb="32" eb="34">
      <t>ニn</t>
    </rPh>
    <phoneticPr fontId="9"/>
  </si>
  <si>
    <t>3,先生用・予備分の注文方法</t>
    <phoneticPr fontId="9"/>
  </si>
  <si>
    <r>
      <t>先生用の見本や予備分をご注文される場合は、各クラスの入力シートではなく、</t>
    </r>
    <r>
      <rPr>
        <i/>
        <sz val="9"/>
        <color theme="0" tint="-0.499984740745262"/>
        <rFont val="Meiryo"/>
        <family val="2"/>
        <charset val="128"/>
      </rPr>
      <t>こちらの「学年集計・発注書」シートの「先生予備」列に直接数量をご入力</t>
    </r>
    <r>
      <rPr>
        <i/>
        <sz val="9"/>
        <color rgb="FF666666"/>
        <rFont val="Meiryo"/>
        <family val="2"/>
        <charset val="128"/>
      </rPr>
      <t>ください。</t>
    </r>
    <rPh sb="1" eb="4">
      <t>センセイ</t>
    </rPh>
    <rPh sb="5" eb="7">
      <t>ヨビ</t>
    </rPh>
    <rPh sb="7" eb="9">
      <t>チュウモn</t>
    </rPh>
    <rPh sb="15" eb="17">
      <t>ガクネn</t>
    </rPh>
    <rPh sb="17" eb="19">
      <t>シュウケイ</t>
    </rPh>
    <rPh sb="20" eb="22">
      <t>ハッチュウ</t>
    </rPh>
    <rPh sb="22" eb="23">
      <t>sy</t>
    </rPh>
    <rPh sb="29" eb="31">
      <t>センセイ</t>
    </rPh>
    <rPh sb="31" eb="33">
      <t xml:space="preserve">ヨビ </t>
    </rPh>
    <rPh sb="34" eb="35">
      <t>レテゥ</t>
    </rPh>
    <rPh sb="36" eb="38">
      <t>ガイトウ</t>
    </rPh>
    <rPh sb="40" eb="41">
      <t>チョク</t>
    </rPh>
    <rPh sb="41" eb="43">
      <t>スウ</t>
    </rPh>
    <rPh sb="44" eb="46">
      <t>ニュウリョク</t>
    </rPh>
    <phoneticPr fontId="9"/>
  </si>
  <si>
    <t>4,ご注文方法</t>
    <rPh sb="5" eb="7">
      <t>ホウ</t>
    </rPh>
    <phoneticPr fontId="9"/>
  </si>
  <si>
    <r>
      <t>生徒の集計と先生予備の入力が完了しましたら、こちらの「学年集計・発注書」シート</t>
    </r>
    <r>
      <rPr>
        <i/>
        <sz val="6"/>
        <color rgb="FF666666"/>
        <rFont val="Meiryo"/>
        <family val="2"/>
        <charset val="128"/>
      </rPr>
      <t>（または本エクセルファイル）</t>
    </r>
    <r>
      <rPr>
        <i/>
        <sz val="9"/>
        <color rgb="FF666666"/>
        <rFont val="Meiryo"/>
        <family val="2"/>
        <charset val="128"/>
      </rPr>
      <t>を当社または販売店様へご提出・ご送付ください。</t>
    </r>
    <rPh sb="29" eb="32">
      <t>ハンバイ</t>
    </rPh>
    <rPh sb="32" eb="33">
      <t>サマ</t>
    </rPh>
    <phoneticPr fontId="9"/>
  </si>
  <si>
    <t>5,納品後の仕分け・チェック表として</t>
    <rPh sb="2" eb="5">
      <t>ノウ</t>
    </rPh>
    <rPh sb="6" eb="8">
      <t>シワケ</t>
    </rPh>
    <rPh sb="14" eb="15">
      <t>ヒョウ</t>
    </rPh>
    <phoneticPr fontId="9"/>
  </si>
  <si>
    <t>教材の納品後は、この集計表をそのまま印刷（または画面で確認）していただくことで、各クラスへの教材の配分・仕分けチェックリストとしてそのままご活用いただけます。</t>
    <phoneticPr fontId="9"/>
  </si>
  <si>
    <t>【生徒希望入力】 基礎縫いマスコットクリーナー（1組）</t>
    <rPh sb="9" eb="12">
      <t>キソ</t>
    </rPh>
    <phoneticPr fontId="9"/>
  </si>
  <si>
    <t>【生徒希望入力】 基礎縫いマスコットクリーナー（2組）</t>
    <rPh sb="9" eb="12">
      <t>キソ</t>
    </rPh>
    <phoneticPr fontId="9"/>
  </si>
  <si>
    <t>【生徒希望入力】 基礎縫いマスコットクリーナー（3組）</t>
    <rPh sb="9" eb="12">
      <t>キソ</t>
    </rPh>
    <phoneticPr fontId="9"/>
  </si>
  <si>
    <t>【生徒希望入力】 基礎縫いマスコットクリーナー（4組）</t>
    <rPh sb="9" eb="12">
      <t>キソ</t>
    </rPh>
    <phoneticPr fontId="9"/>
  </si>
  <si>
    <t>【生徒希望入力】 基礎縫いマスコットクリーナー（5組）</t>
    <rPh sb="9" eb="12">
      <t>キソ</t>
    </rPh>
    <phoneticPr fontId="9"/>
  </si>
  <si>
    <t>【生徒希望入力】 基礎縫いマスコットクリーナー（6組）</t>
    <rPh sb="9" eb="12">
      <t>キソ</t>
    </rPh>
    <phoneticPr fontId="9"/>
  </si>
  <si>
    <t>【生徒希望入力】 基礎縫いマスコットクリーナー（7組）</t>
    <rPh sb="9" eb="12">
      <t>キソ</t>
    </rPh>
    <phoneticPr fontId="9"/>
  </si>
  <si>
    <t>【生徒希望入力】 基礎縫いマスコットクリーナー（8組）</t>
    <rPh sb="9" eb="12">
      <t>キソ</t>
    </rPh>
    <phoneticPr fontId="9"/>
  </si>
  <si>
    <t>【生徒希望入力】 基礎縫いマスコットクリーナー（9組）</t>
    <rPh sb="9" eb="12">
      <t>キソ</t>
    </rPh>
    <phoneticPr fontId="9"/>
  </si>
  <si>
    <t>【生徒希望入力】 基礎縫いマスコットクリーナー（10組）</t>
    <rPh sb="9" eb="12">
      <t>キソ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</si>
</sst>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scheme val="minor"/>
    </font>
    <font>
      <b/>
      <sz val="15"/>
      <color rgb="FF1B365D"/>
      <name val="Meiryo"/>
      <family val="2"/>
      <charset val="128"/>
    </font>
    <font>
      <i/>
      <sz val="9"/>
      <color rgb="FF666666"/>
      <name val="Meiryo"/>
      <family val="2"/>
      <charset val="128"/>
    </font>
    <font>
      <b/>
      <sz val="10"/>
      <color rgb="FF000000"/>
      <name val="Meiryo"/>
      <family val="2"/>
      <charset val="128"/>
    </font>
    <font>
      <sz val="10"/>
      <color rgb="FF000000"/>
      <name val="Meiryo"/>
      <family val="2"/>
      <charset val="128"/>
    </font>
    <font>
      <b/>
      <sz val="11"/>
      <color rgb="FF1B365D"/>
      <name val="Meiryo"/>
      <family val="2"/>
      <charset val="128"/>
    </font>
    <font>
      <b/>
      <sz val="10"/>
      <color rgb="FFFFFFFF"/>
      <name val="Meiryo"/>
      <family val="2"/>
      <charset val="128"/>
    </font>
    <font>
      <b/>
      <u/>
      <sz val="10"/>
      <color rgb="FF0056B3"/>
      <name val="Meiryo"/>
      <family val="2"/>
      <charset val="128"/>
    </font>
    <font>
      <b/>
      <sz val="12"/>
      <color rgb="FF000000"/>
      <name val="Meiryo"/>
      <family val="2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0"/>
      <color theme="1" tint="0.14999847407452621"/>
      <name val="メイリオ イタリック"/>
      <charset val="128"/>
    </font>
    <font>
      <i/>
      <sz val="10"/>
      <color theme="8" tint="-0.249977111117893"/>
      <name val="Meiryo"/>
      <family val="2"/>
      <charset val="128"/>
    </font>
    <font>
      <i/>
      <sz val="10"/>
      <color theme="1" tint="0.14999847407452621"/>
      <name val="Meiryo"/>
      <family val="2"/>
      <charset val="128"/>
    </font>
    <font>
      <i/>
      <sz val="9"/>
      <color theme="0" tint="-0.499984740745262"/>
      <name val="Meiryo"/>
      <family val="2"/>
      <charset val="128"/>
    </font>
    <font>
      <i/>
      <sz val="6"/>
      <color rgb="FF666666"/>
      <name val="Meiryo"/>
      <family val="2"/>
      <charset val="128"/>
    </font>
    <font>
      <i/>
      <sz val="10"/>
      <color rgb="FF262626"/>
      <name val="Meiryo"/>
      <family val="2"/>
      <charset val="128"/>
    </font>
    <font>
      <u/>
      <sz val="11"/>
      <color theme="10"/>
      <name val="ＭＳ Ｐゴシック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2B5B84"/>
        <bgColor rgb="FF2B5B84"/>
      </patternFill>
    </fill>
    <fill>
      <patternFill patternType="solid">
        <fgColor rgb="FF1B365D"/>
        <bgColor rgb="FF1B365D"/>
      </patternFill>
    </fill>
    <fill>
      <patternFill patternType="solid">
        <fgColor rgb="FFE8EEF5"/>
        <bgColor rgb="FFE8EEF5"/>
      </patternFill>
    </fill>
    <fill>
      <patternFill patternType="solid">
        <fgColor rgb="FFFFF3CD"/>
        <bgColor rgb="FFFFF3CD"/>
      </patternFill>
    </fill>
    <fill>
      <patternFill patternType="solid">
        <fgColor rgb="FFFFE082"/>
        <bgColor rgb="FFFFE082"/>
      </patternFill>
    </fill>
  </fills>
  <borders count="6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thin">
        <color rgb="FFD0D5DD"/>
      </left>
      <right style="thin">
        <color rgb="FFD0D5DD"/>
      </right>
      <top style="thin">
        <color rgb="FF7F8C8D"/>
      </top>
      <bottom style="double">
        <color rgb="FF7F8C8D"/>
      </bottom>
      <diagonal/>
    </border>
    <border>
      <left/>
      <right style="thin">
        <color rgb="FFD0D5DD"/>
      </right>
      <top style="thin">
        <color rgb="FFD0D5DD"/>
      </top>
      <bottom style="thin">
        <color rgb="FFD0D5DD"/>
      </bottom>
      <diagonal/>
    </border>
    <border>
      <left/>
      <right/>
      <top style="thin">
        <color rgb="FFD0D5DD"/>
      </top>
      <bottom style="thin">
        <color rgb="FFD0D5DD"/>
      </bottom>
      <diagonal/>
    </border>
    <border>
      <left/>
      <right style="thin">
        <color rgb="FFD0D5DD"/>
      </right>
      <top style="thin">
        <color rgb="FF7F8C8D"/>
      </top>
      <bottom style="double">
        <color rgb="FF7F8C8D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4" xfId="0" applyBorder="1"/>
    <xf numFmtId="0" fontId="0" fillId="0" borderId="3" xfId="0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/>
    <xf numFmtId="0" fontId="6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0" fillId="0" borderId="5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7" fillId="0" borderId="0" xfId="0" applyFont="1" applyAlignment="1">
      <alignment horizontal="right" vertical="center"/>
    </xf>
    <xf numFmtId="0" fontId="17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35"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  <dxf>
      <font>
        <b/>
        <sz val="10"/>
        <color rgb="FF15803D"/>
        <name val="Meiryo"/>
      </font>
      <fill>
        <patternFill patternType="solid">
          <fgColor rgb="FFDCFCE7"/>
          <bgColor rgb="FFDCFCE7"/>
        </patternFill>
      </fill>
    </dxf>
    <dxf>
      <font>
        <b/>
        <sz val="10"/>
        <color rgb="FFB91C1C"/>
        <name val="Meiryo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279400</xdr:colOff>
      <xdr:row>0</xdr:row>
      <xdr:rowOff>82550</xdr:rowOff>
    </xdr:from>
    <xdr:to>
      <xdr:col>16</xdr:col>
      <xdr:colOff>279400</xdr:colOff>
      <xdr:row>1</xdr:row>
      <xdr:rowOff>76043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550900" y="82550"/>
          <a:ext cx="1828800" cy="47609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16</xdr:col>
      <xdr:colOff>522840</xdr:colOff>
      <xdr:row>0</xdr:row>
      <xdr:rowOff>208472</xdr:rowOff>
    </xdr:from>
    <xdr:to>
      <xdr:col>16</xdr:col>
      <xdr:colOff>1801723</xdr:colOff>
      <xdr:row>1</xdr:row>
      <xdr:rowOff>157672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607085" y="208472"/>
          <a:ext cx="1278883" cy="434436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1489786</xdr:colOff>
      <xdr:row>1</xdr:row>
      <xdr:rowOff>1311824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778DB59-9B8D-0142-8EDD-C21DBC6B6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3623386" cy="1311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1489786</xdr:colOff>
      <xdr:row>1</xdr:row>
      <xdr:rowOff>1311824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192330-8FCD-C64D-8E4A-2197FC71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3623386" cy="1311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1489786</xdr:colOff>
      <xdr:row>1</xdr:row>
      <xdr:rowOff>1311824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83F3D34-17CC-A44F-8013-E50B236BB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3623386" cy="1311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1489786</xdr:colOff>
      <xdr:row>1</xdr:row>
      <xdr:rowOff>1311824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62D2CA-6ABA-494D-B5C7-5B231D44F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3623386" cy="13118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1489786</xdr:colOff>
      <xdr:row>1</xdr:row>
      <xdr:rowOff>1311824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1C6963-CA7E-BD48-87F4-50FA99BB4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3623386" cy="13118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1489786</xdr:colOff>
      <xdr:row>1</xdr:row>
      <xdr:rowOff>1311824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77F14A6-5EA3-0C46-8600-50954F2D1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3623386" cy="13118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1489786</xdr:colOff>
      <xdr:row>1</xdr:row>
      <xdr:rowOff>1311824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36B0C6-ACB7-0E4C-8F7B-6BAD56D8C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3623386" cy="13118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1489786</xdr:colOff>
      <xdr:row>1</xdr:row>
      <xdr:rowOff>1311824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8234519-A135-0D42-9AF4-489890196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3623386" cy="13118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1489786</xdr:colOff>
      <xdr:row>1</xdr:row>
      <xdr:rowOff>1311824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42505F9-C925-CA45-AEF0-F0325CD95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600"/>
          <a:ext cx="3623386" cy="13118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27760</xdr:colOff>
      <xdr:row>1</xdr:row>
      <xdr:rowOff>13880</xdr:rowOff>
    </xdr:from>
    <xdr:to>
      <xdr:col>2</xdr:col>
      <xdr:colOff>1513660</xdr:colOff>
      <xdr:row>1</xdr:row>
      <xdr:rowOff>1325704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EB8130D-DD6A-E9B5-9839-8D44D7127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60" y="367814"/>
          <a:ext cx="3623386" cy="1311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1"/>
  <sheetViews>
    <sheetView tabSelected="1" workbookViewId="0">
      <selection sqref="A1:G1"/>
    </sheetView>
  </sheetViews>
  <sheetFormatPr baseColWidth="10" defaultColWidth="8.83203125" defaultRowHeight="14"/>
  <cols>
    <col min="1" max="1" width="9.83203125" customWidth="1"/>
    <col min="2" max="12" width="12.83203125" customWidth="1"/>
    <col min="13" max="13" width="11.1640625" customWidth="1"/>
    <col min="14" max="14" width="12" customWidth="1"/>
    <col min="15" max="15" width="10" customWidth="1"/>
    <col min="16" max="16" width="14" customWidth="1"/>
    <col min="17" max="17" width="30" customWidth="1"/>
  </cols>
  <sheetData>
    <row r="1" spans="1:17" ht="38" customHeight="1">
      <c r="A1" s="40" t="s">
        <v>39</v>
      </c>
      <c r="B1" s="32"/>
      <c r="C1" s="32"/>
      <c r="D1" s="32"/>
      <c r="E1" s="32"/>
      <c r="F1" s="32"/>
      <c r="G1" s="32"/>
      <c r="N1" s="39"/>
      <c r="O1" s="32"/>
      <c r="P1" s="32"/>
      <c r="Q1" s="32"/>
    </row>
    <row r="2" spans="1:17" ht="18" customHeight="1">
      <c r="A2" s="36" t="s">
        <v>40</v>
      </c>
      <c r="B2" s="32"/>
      <c r="C2" s="32"/>
      <c r="D2" s="32"/>
      <c r="E2" s="32"/>
      <c r="F2" s="32"/>
      <c r="G2" s="32"/>
      <c r="H2" s="32"/>
      <c r="I2" s="32"/>
      <c r="N2" s="32"/>
      <c r="O2" s="32"/>
      <c r="P2" s="32"/>
      <c r="Q2" s="32"/>
    </row>
    <row r="4" spans="1:17" ht="22" customHeight="1">
      <c r="A4" s="30" t="s">
        <v>41</v>
      </c>
      <c r="B4" s="27"/>
      <c r="C4" s="28" t="s">
        <v>42</v>
      </c>
      <c r="D4" s="26"/>
      <c r="E4" s="27"/>
      <c r="F4" s="30" t="s">
        <v>43</v>
      </c>
      <c r="G4" s="27"/>
      <c r="H4" s="2" t="s">
        <v>44</v>
      </c>
      <c r="I4" s="30" t="s">
        <v>45</v>
      </c>
      <c r="J4" s="27"/>
      <c r="K4" s="28" t="s">
        <v>46</v>
      </c>
      <c r="L4" s="26"/>
      <c r="M4" s="27"/>
      <c r="N4" s="30" t="s">
        <v>47</v>
      </c>
      <c r="O4" s="27"/>
      <c r="P4" s="29" t="s">
        <v>48</v>
      </c>
      <c r="Q4" s="27"/>
    </row>
    <row r="5" spans="1:17" ht="22" customHeight="1">
      <c r="A5" s="30" t="s">
        <v>49</v>
      </c>
      <c r="B5" s="27"/>
      <c r="C5" s="28" t="s">
        <v>50</v>
      </c>
      <c r="D5" s="26"/>
      <c r="E5" s="27"/>
      <c r="F5" s="30" t="s">
        <v>51</v>
      </c>
      <c r="G5" s="27"/>
      <c r="H5" s="2" t="s">
        <v>50</v>
      </c>
      <c r="I5" s="30" t="s">
        <v>52</v>
      </c>
      <c r="J5" s="27"/>
      <c r="K5" s="34" t="s">
        <v>53</v>
      </c>
      <c r="L5" s="26"/>
      <c r="M5" s="27"/>
      <c r="N5" s="30" t="s">
        <v>54</v>
      </c>
      <c r="O5" s="27"/>
      <c r="P5" s="29" t="s">
        <v>55</v>
      </c>
      <c r="Q5" s="27"/>
    </row>
    <row r="7" spans="1:17" ht="22" customHeight="1">
      <c r="A7" s="31" t="s">
        <v>56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ht="22" customHeight="1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65</v>
      </c>
      <c r="J8" s="5" t="s">
        <v>66</v>
      </c>
      <c r="K8" s="5" t="s">
        <v>67</v>
      </c>
      <c r="L8" s="6" t="s">
        <v>68</v>
      </c>
      <c r="M8" s="33" t="s">
        <v>69</v>
      </c>
      <c r="N8" s="26"/>
      <c r="O8" s="26"/>
      <c r="P8" s="26"/>
      <c r="Q8" s="27"/>
    </row>
    <row r="9" spans="1:17" ht="21" customHeight="1">
      <c r="A9" s="3" t="s">
        <v>70</v>
      </c>
      <c r="B9" s="4">
        <f>COUNTIF(生徒入力_1組!$D$7:$D$46, "完了")</f>
        <v>0</v>
      </c>
      <c r="C9" s="4">
        <f>COUNTIF(生徒入力_2組!$D$7:$D$46, "完了")</f>
        <v>0</v>
      </c>
      <c r="D9" s="4">
        <f>COUNTIF(生徒入力_3組!$D$7:$D$46, "完了")</f>
        <v>0</v>
      </c>
      <c r="E9" s="4">
        <f>COUNTIF(生徒入力_4組!$D$7:$D$46, "完了")</f>
        <v>0</v>
      </c>
      <c r="F9" s="4">
        <f>COUNTIF(生徒入力_5組!$D$7:$D$46, "完了")</f>
        <v>0</v>
      </c>
      <c r="G9" s="4">
        <f>COUNTIF(生徒入力_6組!$D$7:$D$46, "完了")</f>
        <v>0</v>
      </c>
      <c r="H9" s="4">
        <f>COUNTIF(生徒入力_7組!$D$7:$D$46, "完了")</f>
        <v>0</v>
      </c>
      <c r="I9" s="4">
        <f>COUNTIF(生徒入力_8組!$D$7:$D$46, "完了")</f>
        <v>0</v>
      </c>
      <c r="J9" s="4">
        <f>COUNTIF(生徒入力_9組!$D$7:$D$46, "完了")</f>
        <v>0</v>
      </c>
      <c r="K9" s="4">
        <f>COUNTIF(生徒入力_10組!$D$7:$D$46, "完了")</f>
        <v>0</v>
      </c>
      <c r="L9" s="7">
        <f>SUM(B9:K9)</f>
        <v>0</v>
      </c>
      <c r="M9" s="35" t="str">
        <f>IF(L9=0, "未集計（生徒シートに入力してください）", IF(SUM(B10:K10)=0, "★ 全生徒の希望入力が完了しています", "※ 未入力の生徒が残っています"))</f>
        <v>未集計（生徒シートに入力してください）</v>
      </c>
      <c r="N9" s="26"/>
      <c r="O9" s="26"/>
      <c r="P9" s="26"/>
      <c r="Q9" s="27"/>
    </row>
    <row r="10" spans="1:17" ht="21" customHeight="1">
      <c r="A10" s="3" t="s">
        <v>71</v>
      </c>
      <c r="B10" s="4">
        <f>COUNTIF(生徒入力_1組!$D$7:$D$46, "★*")</f>
        <v>30</v>
      </c>
      <c r="C10" s="4">
        <f>COUNTIF(生徒入力_2組!$D$7:$D$46, "★*")</f>
        <v>0</v>
      </c>
      <c r="D10" s="4">
        <f>COUNTIF(生徒入力_3組!$D$7:$D$46, "★*")</f>
        <v>0</v>
      </c>
      <c r="E10" s="4">
        <f>COUNTIF(生徒入力_4組!$D$7:$D$46, "★*")</f>
        <v>0</v>
      </c>
      <c r="F10" s="4">
        <f>COUNTIF(生徒入力_5組!$D$7:$D$46, "★*")</f>
        <v>0</v>
      </c>
      <c r="G10" s="4">
        <f>COUNTIF(生徒入力_6組!$D$7:$D$46, "★*")</f>
        <v>0</v>
      </c>
      <c r="H10" s="4">
        <f>COUNTIF(生徒入力_7組!$D$7:$D$46, "★*")</f>
        <v>0</v>
      </c>
      <c r="I10" s="4">
        <f>COUNTIF(生徒入力_8組!$D$7:$D$46, "★*")</f>
        <v>0</v>
      </c>
      <c r="J10" s="4">
        <f>COUNTIF(生徒入力_9組!$D$7:$D$46, "★*")</f>
        <v>0</v>
      </c>
      <c r="K10" s="4">
        <f>COUNTIF(生徒入力_10組!$D$7:$D$46, "★*")</f>
        <v>0</v>
      </c>
      <c r="L10" s="7">
        <f>SUM(B10:K10)</f>
        <v>30</v>
      </c>
    </row>
    <row r="11" spans="1:17" ht="21" customHeight="1">
      <c r="A11" s="8" t="s">
        <v>72</v>
      </c>
      <c r="B11" s="9" t="str">
        <f>HYPERLINK("#'生徒入力_1組'!A1", "1組へ")</f>
        <v>1組へ</v>
      </c>
      <c r="C11" s="9" t="str">
        <f>HYPERLINK("#'生徒入力_2組'!A1", "2組へ")</f>
        <v>2組へ</v>
      </c>
      <c r="D11" s="9" t="str">
        <f>HYPERLINK("#'生徒入力_3組'!A1", "3組へ")</f>
        <v>3組へ</v>
      </c>
      <c r="E11" s="9" t="str">
        <f>HYPERLINK("#'生徒入力_4組'!A1", "4組へ")</f>
        <v>4組へ</v>
      </c>
      <c r="F11" s="9" t="str">
        <f>HYPERLINK("#'生徒入力_5組'!A1", "5組へ")</f>
        <v>5組へ</v>
      </c>
      <c r="G11" s="9" t="str">
        <f>HYPERLINK("#'生徒入力_6組'!A1", "6組へ")</f>
        <v>6組へ</v>
      </c>
      <c r="H11" s="9" t="str">
        <f>HYPERLINK("#'生徒入力_7組'!A1", "7組へ")</f>
        <v>7組へ</v>
      </c>
      <c r="I11" s="9" t="str">
        <f>HYPERLINK("#'生徒入力_8組'!A1", "8組へ")</f>
        <v>8組へ</v>
      </c>
      <c r="J11" s="9" t="str">
        <f>HYPERLINK("#'生徒入力_9組'!A1", "9組へ")</f>
        <v>9組へ</v>
      </c>
      <c r="K11" s="9" t="str">
        <f>HYPERLINK("#'生徒入力_10組'!A1", "10組へ")</f>
        <v>10組へ</v>
      </c>
      <c r="L11" s="41" t="s">
        <v>73</v>
      </c>
      <c r="M11" s="26"/>
      <c r="N11" s="26"/>
      <c r="O11" s="26"/>
      <c r="P11" s="26"/>
      <c r="Q11" s="27"/>
    </row>
    <row r="13" spans="1:17" ht="22" customHeight="1">
      <c r="A13" s="31" t="s">
        <v>74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33" customHeight="1">
      <c r="A14" s="11" t="s">
        <v>75</v>
      </c>
      <c r="B14" s="11" t="s">
        <v>76</v>
      </c>
      <c r="C14" s="11" t="s">
        <v>77</v>
      </c>
      <c r="D14" s="11" t="s">
        <v>58</v>
      </c>
      <c r="E14" s="11" t="s">
        <v>59</v>
      </c>
      <c r="F14" s="11" t="s">
        <v>60</v>
      </c>
      <c r="G14" s="11" t="s">
        <v>61</v>
      </c>
      <c r="H14" s="11" t="s">
        <v>62</v>
      </c>
      <c r="I14" s="11" t="s">
        <v>63</v>
      </c>
      <c r="J14" s="11" t="s">
        <v>64</v>
      </c>
      <c r="K14" s="11" t="s">
        <v>65</v>
      </c>
      <c r="L14" s="11" t="s">
        <v>66</v>
      </c>
      <c r="M14" s="11" t="s">
        <v>67</v>
      </c>
      <c r="N14" s="11" t="s">
        <v>78</v>
      </c>
      <c r="O14" s="11" t="s">
        <v>79</v>
      </c>
      <c r="P14" s="11" t="s">
        <v>80</v>
      </c>
      <c r="Q14" s="11" t="s">
        <v>81</v>
      </c>
    </row>
    <row r="15" spans="1:17" ht="21" customHeight="1">
      <c r="A15" s="4">
        <v>1</v>
      </c>
      <c r="B15" s="12" t="s">
        <v>82</v>
      </c>
      <c r="C15" s="3" t="s">
        <v>83</v>
      </c>
      <c r="D15" s="4">
        <f>COUNTIF(生徒入力_1組!$C$7:$C$46, $B15)</f>
        <v>0</v>
      </c>
      <c r="E15" s="4">
        <f>COUNTIF(生徒入力_2組!$C$7:$C$46, $B15)</f>
        <v>0</v>
      </c>
      <c r="F15" s="4">
        <f>COUNTIF(生徒入力_3組!$C$7:$C$46, $B15)</f>
        <v>0</v>
      </c>
      <c r="G15" s="4">
        <f>COUNTIF(生徒入力_4組!$C$7:$C$46, $B15)</f>
        <v>0</v>
      </c>
      <c r="H15" s="4">
        <f>COUNTIF(生徒入力_5組!$C$7:$C$46, $B15)</f>
        <v>0</v>
      </c>
      <c r="I15" s="4">
        <f>COUNTIF(生徒入力_6組!$C$7:$C$46, $B15)</f>
        <v>0</v>
      </c>
      <c r="J15" s="4">
        <f>COUNTIF(生徒入力_7組!$C$7:$C$46, $B15)</f>
        <v>0</v>
      </c>
      <c r="K15" s="4">
        <f>COUNTIF(生徒入力_8組!$C$7:$C$46, $B15)</f>
        <v>0</v>
      </c>
      <c r="L15" s="4">
        <f>COUNTIF(生徒入力_9組!$C$7:$C$46, $B15)</f>
        <v>0</v>
      </c>
      <c r="M15" s="4">
        <f>COUNTIF(生徒入力_10組!$C$7:$C$46, $B15)</f>
        <v>0</v>
      </c>
      <c r="N15" s="7">
        <f>SUM(D15:M15)</f>
        <v>0</v>
      </c>
      <c r="O15" s="4">
        <v>0</v>
      </c>
      <c r="P15" s="13">
        <f>N15+O15</f>
        <v>0</v>
      </c>
      <c r="Q15" s="10"/>
    </row>
    <row r="16" spans="1:17" ht="21" customHeight="1">
      <c r="A16" s="4">
        <v>2</v>
      </c>
      <c r="B16" s="12" t="s">
        <v>84</v>
      </c>
      <c r="C16" s="3" t="s">
        <v>85</v>
      </c>
      <c r="D16" s="4">
        <f>COUNTIF(生徒入力_1組!$C$7:$C$46, $B16)</f>
        <v>0</v>
      </c>
      <c r="E16" s="4">
        <f>COUNTIF(生徒入力_2組!$C$7:$C$46, $B16)</f>
        <v>0</v>
      </c>
      <c r="F16" s="4">
        <f>COUNTIF(生徒入力_3組!$C$7:$C$46, $B16)</f>
        <v>0</v>
      </c>
      <c r="G16" s="4">
        <f>COUNTIF(生徒入力_4組!$C$7:$C$46, $B16)</f>
        <v>0</v>
      </c>
      <c r="H16" s="4">
        <f>COUNTIF(生徒入力_5組!$C$7:$C$46, $B16)</f>
        <v>0</v>
      </c>
      <c r="I16" s="4">
        <f>COUNTIF(生徒入力_6組!$C$7:$C$46, $B16)</f>
        <v>0</v>
      </c>
      <c r="J16" s="4">
        <f>COUNTIF(生徒入力_7組!$C$7:$C$46, $B16)</f>
        <v>0</v>
      </c>
      <c r="K16" s="4">
        <f>COUNTIF(生徒入力_8組!$C$7:$C$46, $B16)</f>
        <v>0</v>
      </c>
      <c r="L16" s="4">
        <f>COUNTIF(生徒入力_9組!$C$7:$C$46, $B16)</f>
        <v>0</v>
      </c>
      <c r="M16" s="4">
        <f>COUNTIF(生徒入力_10組!$C$7:$C$46, $B16)</f>
        <v>0</v>
      </c>
      <c r="N16" s="7">
        <f>SUM(D16:M16)</f>
        <v>0</v>
      </c>
      <c r="O16" s="4">
        <v>0</v>
      </c>
      <c r="P16" s="13">
        <f>N16+O16</f>
        <v>0</v>
      </c>
      <c r="Q16" s="10"/>
    </row>
    <row r="17" spans="1:17" ht="21" customHeight="1">
      <c r="A17" s="4">
        <v>3</v>
      </c>
      <c r="B17" s="12" t="s">
        <v>86</v>
      </c>
      <c r="C17" s="3" t="s">
        <v>87</v>
      </c>
      <c r="D17" s="4">
        <f>COUNTIF(生徒入力_1組!$C$7:$C$46, $B17)</f>
        <v>0</v>
      </c>
      <c r="E17" s="4">
        <f>COUNTIF(生徒入力_2組!$C$7:$C$46, $B17)</f>
        <v>0</v>
      </c>
      <c r="F17" s="4">
        <f>COUNTIF(生徒入力_3組!$C$7:$C$46, $B17)</f>
        <v>0</v>
      </c>
      <c r="G17" s="4">
        <f>COUNTIF(生徒入力_4組!$C$7:$C$46, $B17)</f>
        <v>0</v>
      </c>
      <c r="H17" s="4">
        <f>COUNTIF(生徒入力_5組!$C$7:$C$46, $B17)</f>
        <v>0</v>
      </c>
      <c r="I17" s="4">
        <f>COUNTIF(生徒入力_6組!$C$7:$C$46, $B17)</f>
        <v>0</v>
      </c>
      <c r="J17" s="4">
        <f>COUNTIF(生徒入力_7組!$C$7:$C$46, $B17)</f>
        <v>0</v>
      </c>
      <c r="K17" s="4">
        <f>COUNTIF(生徒入力_8組!$C$7:$C$46, $B17)</f>
        <v>0</v>
      </c>
      <c r="L17" s="4">
        <f>COUNTIF(生徒入力_9組!$C$7:$C$46, $B17)</f>
        <v>0</v>
      </c>
      <c r="M17" s="4">
        <f>COUNTIF(生徒入力_10組!$C$7:$C$46, $B17)</f>
        <v>0</v>
      </c>
      <c r="N17" s="7">
        <f>SUM(D17:M17)</f>
        <v>0</v>
      </c>
      <c r="O17" s="4">
        <v>0</v>
      </c>
      <c r="P17" s="13">
        <f>N17+O17</f>
        <v>0</v>
      </c>
      <c r="Q17" s="10"/>
    </row>
    <row r="18" spans="1:17" ht="23" customHeight="1">
      <c r="A18" s="37" t="s">
        <v>88</v>
      </c>
      <c r="B18" s="38"/>
      <c r="C18" s="15" t="s">
        <v>89</v>
      </c>
      <c r="D18" s="14">
        <f t="shared" ref="D18:P18" si="0">SUM(D15:D17)</f>
        <v>0</v>
      </c>
      <c r="E18" s="14">
        <f t="shared" si="0"/>
        <v>0</v>
      </c>
      <c r="F18" s="14">
        <f t="shared" si="0"/>
        <v>0</v>
      </c>
      <c r="G18" s="14">
        <f t="shared" si="0"/>
        <v>0</v>
      </c>
      <c r="H18" s="14">
        <f t="shared" si="0"/>
        <v>0</v>
      </c>
      <c r="I18" s="14">
        <f t="shared" si="0"/>
        <v>0</v>
      </c>
      <c r="J18" s="14">
        <f t="shared" si="0"/>
        <v>0</v>
      </c>
      <c r="K18" s="14">
        <f t="shared" si="0"/>
        <v>0</v>
      </c>
      <c r="L18" s="14">
        <f t="shared" si="0"/>
        <v>0</v>
      </c>
      <c r="M18" s="14">
        <f t="shared" si="0"/>
        <v>0</v>
      </c>
      <c r="N18" s="14">
        <f t="shared" si="0"/>
        <v>0</v>
      </c>
      <c r="O18" s="14">
        <f t="shared" si="0"/>
        <v>0</v>
      </c>
      <c r="P18" s="16">
        <f t="shared" si="0"/>
        <v>0</v>
      </c>
      <c r="Q18" s="17" t="s">
        <v>90</v>
      </c>
    </row>
    <row r="20" spans="1:17" ht="24" customHeight="1">
      <c r="A20" s="25" t="str">
        <f>"【入力・整合性チェック】 " &amp; IF(AND(L9=0, L10=0), "未集計：生徒情報が入力されていません。各クラスのシートに入力してください。", IF(L10&gt;0, "⚠ 未完了あり：学年全体で " &amp; L10 &amp; " 名の生徒がカラー選択を完了していません。該当クラスシートを確認してください。", IF(N18=L9, "✓ 正常：全生徒（" &amp; L9 &amp; "名 / セット数 " &amp; L9 &amp; "組）が希望カラーを選択完了しています。（発注総数：" &amp; P18 &amp; " セット［うち予備 " &amp; O18 &amp; "］）", "⚠ 計算確認：生徒数と発注集計数に差異があります。シートをご確認ください。")))</f>
        <v>【入力・整合性チェック】 ⚠ 未完了あり：学年全体で 30 名の生徒がカラー選択を完了していません。該当クラスシートを確認してください。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7"/>
    </row>
    <row r="21" spans="1:17" ht="20" customHeight="1">
      <c r="A21" s="42" t="s">
        <v>109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</row>
    <row r="22" spans="1:17" ht="17" customHeight="1">
      <c r="A22" s="20" t="s">
        <v>110</v>
      </c>
    </row>
    <row r="23" spans="1:17" ht="17" customHeight="1">
      <c r="A23" s="24" t="s">
        <v>111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ht="17" customHeight="1">
      <c r="A24" s="21" t="s">
        <v>112</v>
      </c>
    </row>
    <row r="25" spans="1:17" ht="16" customHeight="1">
      <c r="A25" s="24" t="s">
        <v>113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17" customHeight="1">
      <c r="A26" s="21" t="s">
        <v>114</v>
      </c>
    </row>
    <row r="27" spans="1:17" ht="16" customHeight="1">
      <c r="A27" s="24" t="s">
        <v>115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ht="17" customHeight="1">
      <c r="A28" s="21" t="s">
        <v>116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6" customHeight="1">
      <c r="A29" s="24" t="s">
        <v>117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ht="17" customHeight="1">
      <c r="A30" s="22" t="s">
        <v>118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6" customHeight="1">
      <c r="A31" s="24" t="s">
        <v>119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</sheetData>
  <mergeCells count="30">
    <mergeCell ref="A31:Q31"/>
    <mergeCell ref="F4:G4"/>
    <mergeCell ref="P4:Q4"/>
    <mergeCell ref="M9:Q9"/>
    <mergeCell ref="A2:I2"/>
    <mergeCell ref="F5:G5"/>
    <mergeCell ref="A7:Q7"/>
    <mergeCell ref="A25:Q25"/>
    <mergeCell ref="N5:O5"/>
    <mergeCell ref="A18:B18"/>
    <mergeCell ref="N1:Q2"/>
    <mergeCell ref="A1:G1"/>
    <mergeCell ref="A27:Q27"/>
    <mergeCell ref="L11:Q11"/>
    <mergeCell ref="A21:Q21"/>
    <mergeCell ref="K4:M4"/>
    <mergeCell ref="A29:Q29"/>
    <mergeCell ref="A20:Q20"/>
    <mergeCell ref="C4:E4"/>
    <mergeCell ref="P5:Q5"/>
    <mergeCell ref="N4:O4"/>
    <mergeCell ref="A13:Q13"/>
    <mergeCell ref="A5:B5"/>
    <mergeCell ref="I5:J5"/>
    <mergeCell ref="A23:Q23"/>
    <mergeCell ref="A4:B4"/>
    <mergeCell ref="M8:Q8"/>
    <mergeCell ref="I4:J4"/>
    <mergeCell ref="C5:E5"/>
    <mergeCell ref="K5:M5"/>
  </mergeCells>
  <phoneticPr fontId="9"/>
  <conditionalFormatting sqref="A20:Q20">
    <cfRule type="expression" dxfId="34" priority="4" stopIfTrue="1">
      <formula>ISNUMBER(SEARCH("⚠", A20))</formula>
    </cfRule>
    <cfRule type="expression" dxfId="33" priority="5" stopIfTrue="1">
      <formula>ISNUMBER(SEARCH("✓", A20))</formula>
    </cfRule>
  </conditionalFormatting>
  <conditionalFormatting sqref="B10:L10">
    <cfRule type="cellIs" dxfId="32" priority="1" operator="greaterThan">
      <formula>0</formula>
    </cfRule>
  </conditionalFormatting>
  <conditionalFormatting sqref="M9:Q9">
    <cfRule type="expression" dxfId="31" priority="2" stopIfTrue="1">
      <formula>ISNUMBER(SEARCH("未入力", M9))</formula>
    </cfRule>
    <cfRule type="expression" dxfId="30" priority="3" stopIfTrue="1">
      <formula>ISNUMBER(SEARCH("完了", M9))</formula>
    </cfRule>
  </conditionalFormatting>
  <pageMargins left="0.75" right="0.75" top="1" bottom="1" header="0.5" footer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7"/>
  <sheetViews>
    <sheetView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120</v>
      </c>
      <c r="B1" s="32"/>
      <c r="C1" s="32"/>
      <c r="D1" s="44" t="str">
        <f>HYPERLINK("#'学年集計・発注書'!A1", "🔙 学年集計・発注書へ戻る")</f>
        <v>🔙 学年集計・発注書へ戻る</v>
      </c>
      <c r="E1" s="45" t="str">
        <f>HYPERLINK("#'学年集計・発注書'!A1", "🔙 学年集計・発注書へ戻る")</f>
        <v>🔙 学年集計・発注書へ戻る</v>
      </c>
      <c r="F1" s="46"/>
    </row>
    <row r="2" spans="1:6" ht="106" customHeight="1">
      <c r="A2" s="39"/>
      <c r="B2" s="39"/>
      <c r="C2" s="39"/>
      <c r="D2" s="39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2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 t="s">
        <v>8</v>
      </c>
      <c r="C7" s="4"/>
      <c r="D7" s="3" t="str">
        <f t="shared" ref="D7:D46" si="0">IF(B7="","", IF(C7&lt;&gt;"", "完了", "★未選択"))</f>
        <v>★未選択</v>
      </c>
    </row>
    <row r="8" spans="1:6" ht="20" customHeight="1">
      <c r="A8" s="4">
        <v>2</v>
      </c>
      <c r="B8" s="2" t="s">
        <v>9</v>
      </c>
      <c r="C8" s="4"/>
      <c r="D8" s="3" t="str">
        <f t="shared" si="0"/>
        <v>★未選択</v>
      </c>
    </row>
    <row r="9" spans="1:6" ht="20" customHeight="1">
      <c r="A9" s="4">
        <v>3</v>
      </c>
      <c r="B9" s="2" t="s">
        <v>10</v>
      </c>
      <c r="C9" s="4"/>
      <c r="D9" s="3" t="str">
        <f t="shared" si="0"/>
        <v>★未選択</v>
      </c>
    </row>
    <row r="10" spans="1:6" ht="20" customHeight="1">
      <c r="A10" s="4">
        <v>4</v>
      </c>
      <c r="B10" s="2" t="s">
        <v>11</v>
      </c>
      <c r="C10" s="4"/>
      <c r="D10" s="3" t="str">
        <f t="shared" si="0"/>
        <v>★未選択</v>
      </c>
    </row>
    <row r="11" spans="1:6" ht="20" customHeight="1">
      <c r="A11" s="4">
        <v>5</v>
      </c>
      <c r="B11" s="2" t="s">
        <v>12</v>
      </c>
      <c r="C11" s="4"/>
      <c r="D11" s="3" t="str">
        <f t="shared" si="0"/>
        <v>★未選択</v>
      </c>
    </row>
    <row r="12" spans="1:6" ht="20" customHeight="1">
      <c r="A12" s="4">
        <v>6</v>
      </c>
      <c r="B12" s="2" t="s">
        <v>13</v>
      </c>
      <c r="C12" s="4"/>
      <c r="D12" s="3" t="str">
        <f t="shared" si="0"/>
        <v>★未選択</v>
      </c>
    </row>
    <row r="13" spans="1:6" ht="20" customHeight="1">
      <c r="A13" s="4">
        <v>7</v>
      </c>
      <c r="B13" s="2" t="s">
        <v>14</v>
      </c>
      <c r="C13" s="4"/>
      <c r="D13" s="3" t="str">
        <f t="shared" si="0"/>
        <v>★未選択</v>
      </c>
    </row>
    <row r="14" spans="1:6" ht="20" customHeight="1">
      <c r="A14" s="4">
        <v>8</v>
      </c>
      <c r="B14" s="2" t="s">
        <v>15</v>
      </c>
      <c r="C14" s="4"/>
      <c r="D14" s="3" t="str">
        <f t="shared" si="0"/>
        <v>★未選択</v>
      </c>
    </row>
    <row r="15" spans="1:6" ht="20" customHeight="1">
      <c r="A15" s="4">
        <v>9</v>
      </c>
      <c r="B15" s="2" t="s">
        <v>16</v>
      </c>
      <c r="C15" s="4"/>
      <c r="D15" s="3" t="str">
        <f t="shared" si="0"/>
        <v>★未選択</v>
      </c>
    </row>
    <row r="16" spans="1:6" ht="20" customHeight="1">
      <c r="A16" s="4">
        <v>10</v>
      </c>
      <c r="B16" s="2" t="s">
        <v>17</v>
      </c>
      <c r="C16" s="4"/>
      <c r="D16" s="3" t="str">
        <f t="shared" si="0"/>
        <v>★未選択</v>
      </c>
    </row>
    <row r="17" spans="1:4" ht="20" customHeight="1">
      <c r="A17" s="4">
        <v>11</v>
      </c>
      <c r="B17" s="2" t="s">
        <v>18</v>
      </c>
      <c r="C17" s="4"/>
      <c r="D17" s="3" t="str">
        <f t="shared" si="0"/>
        <v>★未選択</v>
      </c>
    </row>
    <row r="18" spans="1:4" ht="20" customHeight="1">
      <c r="A18" s="4">
        <v>12</v>
      </c>
      <c r="B18" s="2" t="s">
        <v>19</v>
      </c>
      <c r="C18" s="4"/>
      <c r="D18" s="3" t="str">
        <f t="shared" si="0"/>
        <v>★未選択</v>
      </c>
    </row>
    <row r="19" spans="1:4" ht="20" customHeight="1">
      <c r="A19" s="4">
        <v>13</v>
      </c>
      <c r="B19" s="2" t="s">
        <v>20</v>
      </c>
      <c r="C19" s="4"/>
      <c r="D19" s="3" t="str">
        <f t="shared" si="0"/>
        <v>★未選択</v>
      </c>
    </row>
    <row r="20" spans="1:4" ht="20" customHeight="1">
      <c r="A20" s="4">
        <v>14</v>
      </c>
      <c r="B20" s="2" t="s">
        <v>21</v>
      </c>
      <c r="C20" s="4"/>
      <c r="D20" s="3" t="str">
        <f t="shared" si="0"/>
        <v>★未選択</v>
      </c>
    </row>
    <row r="21" spans="1:4" ht="20" customHeight="1">
      <c r="A21" s="4">
        <v>15</v>
      </c>
      <c r="B21" s="2" t="s">
        <v>22</v>
      </c>
      <c r="C21" s="4"/>
      <c r="D21" s="3" t="str">
        <f t="shared" si="0"/>
        <v>★未選択</v>
      </c>
    </row>
    <row r="22" spans="1:4" ht="20" customHeight="1">
      <c r="A22" s="4">
        <v>16</v>
      </c>
      <c r="B22" s="2" t="s">
        <v>23</v>
      </c>
      <c r="C22" s="4"/>
      <c r="D22" s="3" t="str">
        <f t="shared" si="0"/>
        <v>★未選択</v>
      </c>
    </row>
    <row r="23" spans="1:4" ht="20" customHeight="1">
      <c r="A23" s="4">
        <v>17</v>
      </c>
      <c r="B23" s="2" t="s">
        <v>24</v>
      </c>
      <c r="C23" s="4"/>
      <c r="D23" s="3" t="str">
        <f t="shared" si="0"/>
        <v>★未選択</v>
      </c>
    </row>
    <row r="24" spans="1:4" ht="20" customHeight="1">
      <c r="A24" s="4">
        <v>18</v>
      </c>
      <c r="B24" s="2" t="s">
        <v>25</v>
      </c>
      <c r="C24" s="4"/>
      <c r="D24" s="3" t="str">
        <f t="shared" si="0"/>
        <v>★未選択</v>
      </c>
    </row>
    <row r="25" spans="1:4" ht="20" customHeight="1">
      <c r="A25" s="4">
        <v>19</v>
      </c>
      <c r="B25" s="2" t="s">
        <v>26</v>
      </c>
      <c r="C25" s="4"/>
      <c r="D25" s="3" t="str">
        <f t="shared" si="0"/>
        <v>★未選択</v>
      </c>
    </row>
    <row r="26" spans="1:4" ht="20" customHeight="1">
      <c r="A26" s="4">
        <v>20</v>
      </c>
      <c r="B26" s="2" t="s">
        <v>27</v>
      </c>
      <c r="C26" s="4"/>
      <c r="D26" s="3" t="str">
        <f t="shared" si="0"/>
        <v>★未選択</v>
      </c>
    </row>
    <row r="27" spans="1:4" ht="20" customHeight="1">
      <c r="A27" s="4">
        <v>21</v>
      </c>
      <c r="B27" s="2" t="s">
        <v>28</v>
      </c>
      <c r="C27" s="4"/>
      <c r="D27" s="3" t="str">
        <f t="shared" si="0"/>
        <v>★未選択</v>
      </c>
    </row>
    <row r="28" spans="1:4" ht="20" customHeight="1">
      <c r="A28" s="4">
        <v>22</v>
      </c>
      <c r="B28" s="2" t="s">
        <v>29</v>
      </c>
      <c r="C28" s="4"/>
      <c r="D28" s="3" t="str">
        <f t="shared" si="0"/>
        <v>★未選択</v>
      </c>
    </row>
    <row r="29" spans="1:4" ht="20" customHeight="1">
      <c r="A29" s="4">
        <v>23</v>
      </c>
      <c r="B29" s="2" t="s">
        <v>30</v>
      </c>
      <c r="C29" s="4"/>
      <c r="D29" s="3" t="str">
        <f t="shared" si="0"/>
        <v>★未選択</v>
      </c>
    </row>
    <row r="30" spans="1:4" ht="20" customHeight="1">
      <c r="A30" s="4">
        <v>24</v>
      </c>
      <c r="B30" s="2" t="s">
        <v>31</v>
      </c>
      <c r="C30" s="4"/>
      <c r="D30" s="3" t="str">
        <f t="shared" si="0"/>
        <v>★未選択</v>
      </c>
    </row>
    <row r="31" spans="1:4" ht="20" customHeight="1">
      <c r="A31" s="4">
        <v>25</v>
      </c>
      <c r="B31" s="2" t="s">
        <v>32</v>
      </c>
      <c r="C31" s="4"/>
      <c r="D31" s="3" t="str">
        <f t="shared" si="0"/>
        <v>★未選択</v>
      </c>
    </row>
    <row r="32" spans="1:4" ht="20" customHeight="1">
      <c r="A32" s="4">
        <v>26</v>
      </c>
      <c r="B32" s="2" t="s">
        <v>33</v>
      </c>
      <c r="C32" s="4"/>
      <c r="D32" s="3" t="str">
        <f t="shared" si="0"/>
        <v>★未選択</v>
      </c>
    </row>
    <row r="33" spans="1:6" ht="20" customHeight="1">
      <c r="A33" s="4">
        <v>27</v>
      </c>
      <c r="B33" s="2" t="s">
        <v>34</v>
      </c>
      <c r="C33" s="4"/>
      <c r="D33" s="3" t="str">
        <f t="shared" si="0"/>
        <v>★未選択</v>
      </c>
    </row>
    <row r="34" spans="1:6" ht="20" customHeight="1">
      <c r="A34" s="4">
        <v>28</v>
      </c>
      <c r="B34" s="2" t="s">
        <v>35</v>
      </c>
      <c r="C34" s="4"/>
      <c r="D34" s="3" t="str">
        <f t="shared" si="0"/>
        <v>★未選択</v>
      </c>
    </row>
    <row r="35" spans="1:6" ht="20" customHeight="1">
      <c r="A35" s="4">
        <v>29</v>
      </c>
      <c r="B35" s="2" t="s">
        <v>36</v>
      </c>
      <c r="C35" s="4"/>
      <c r="D35" s="3" t="str">
        <f t="shared" si="0"/>
        <v>★未選択</v>
      </c>
    </row>
    <row r="36" spans="1:6" ht="20" customHeight="1">
      <c r="A36" s="4">
        <v>30</v>
      </c>
      <c r="B36" s="2" t="s">
        <v>37</v>
      </c>
      <c r="C36" s="4"/>
      <c r="D36" s="3" t="str">
        <f t="shared" si="0"/>
        <v>★未選択</v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38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30名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29" priority="1" stopIfTrue="1">
      <formula>AND($B7&lt;&gt;"", C7="")</formula>
    </cfRule>
  </conditionalFormatting>
  <conditionalFormatting sqref="D7:D46">
    <cfRule type="expression" dxfId="28" priority="2" stopIfTrue="1">
      <formula>ISNUMBER(SEARCH("★", D7))</formula>
    </cfRule>
    <cfRule type="cellIs" dxfId="27" priority="3" operator="equal">
      <formula>"完了"</formula>
    </cfRule>
  </conditionalFormatting>
  <dataValidations count="1">
    <dataValidation type="list" sqref="C7:C46" xr:uid="{00000000-0002-0000-01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7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121</v>
      </c>
      <c r="B1" s="32"/>
      <c r="C1" s="32"/>
      <c r="D1" s="44" t="str">
        <f>HYPERLINK("#'学年集計・発注書'!A1", "🔙 学年集計・発注書へ戻る")</f>
        <v>🔙 学年集計・発注書へ戻る</v>
      </c>
      <c r="E1" s="45" t="str">
        <f>HYPERLINK("#'学年集計・発注書'!A1", "🔙 学年集計・発注書へ戻る")</f>
        <v>🔙 学年集計・発注書へ戻る</v>
      </c>
      <c r="F1" s="46"/>
    </row>
    <row r="2" spans="1:6" ht="106" customHeight="1">
      <c r="A2" s="39"/>
      <c r="B2" s="39"/>
      <c r="C2" s="39"/>
      <c r="D2" s="39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91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/>
      <c r="C7" s="4"/>
      <c r="D7" s="3" t="str">
        <f t="shared" ref="D7:D46" si="0">IF(B7="","", IF(C7&lt;&gt;"", "完了", "★未選択"))</f>
        <v/>
      </c>
    </row>
    <row r="8" spans="1:6" ht="20" customHeight="1">
      <c r="A8" s="4">
        <v>2</v>
      </c>
      <c r="B8" s="2"/>
      <c r="C8" s="4"/>
      <c r="D8" s="3" t="str">
        <f t="shared" si="0"/>
        <v/>
      </c>
    </row>
    <row r="9" spans="1:6" ht="20" customHeight="1">
      <c r="A9" s="4">
        <v>3</v>
      </c>
      <c r="B9" s="2"/>
      <c r="C9" s="4"/>
      <c r="D9" s="3" t="str">
        <f t="shared" si="0"/>
        <v/>
      </c>
    </row>
    <row r="10" spans="1:6" ht="20" customHeight="1">
      <c r="A10" s="4">
        <v>4</v>
      </c>
      <c r="B10" s="2"/>
      <c r="C10" s="4"/>
      <c r="D10" s="3" t="str">
        <f t="shared" si="0"/>
        <v/>
      </c>
    </row>
    <row r="11" spans="1:6" ht="20" customHeight="1">
      <c r="A11" s="4">
        <v>5</v>
      </c>
      <c r="B11" s="2"/>
      <c r="C11" s="4"/>
      <c r="D11" s="3" t="str">
        <f t="shared" si="0"/>
        <v/>
      </c>
    </row>
    <row r="12" spans="1:6" ht="20" customHeight="1">
      <c r="A12" s="4">
        <v>6</v>
      </c>
      <c r="B12" s="2"/>
      <c r="C12" s="4"/>
      <c r="D12" s="3" t="str">
        <f t="shared" si="0"/>
        <v/>
      </c>
    </row>
    <row r="13" spans="1:6" ht="20" customHeight="1">
      <c r="A13" s="4">
        <v>7</v>
      </c>
      <c r="B13" s="2"/>
      <c r="C13" s="4"/>
      <c r="D13" s="3" t="str">
        <f t="shared" si="0"/>
        <v/>
      </c>
    </row>
    <row r="14" spans="1:6" ht="20" customHeight="1">
      <c r="A14" s="4">
        <v>8</v>
      </c>
      <c r="B14" s="2"/>
      <c r="C14" s="4"/>
      <c r="D14" s="3" t="str">
        <f t="shared" si="0"/>
        <v/>
      </c>
    </row>
    <row r="15" spans="1:6" ht="20" customHeight="1">
      <c r="A15" s="4">
        <v>9</v>
      </c>
      <c r="B15" s="2"/>
      <c r="C15" s="4"/>
      <c r="D15" s="3" t="str">
        <f t="shared" si="0"/>
        <v/>
      </c>
    </row>
    <row r="16" spans="1:6" ht="20" customHeight="1">
      <c r="A16" s="4">
        <v>10</v>
      </c>
      <c r="B16" s="2"/>
      <c r="C16" s="4"/>
      <c r="D16" s="3" t="str">
        <f t="shared" si="0"/>
        <v/>
      </c>
    </row>
    <row r="17" spans="1:4" ht="20" customHeight="1">
      <c r="A17" s="4">
        <v>11</v>
      </c>
      <c r="B17" s="2"/>
      <c r="C17" s="4"/>
      <c r="D17" s="3" t="str">
        <f t="shared" si="0"/>
        <v/>
      </c>
    </row>
    <row r="18" spans="1:4" ht="20" customHeight="1">
      <c r="A18" s="4">
        <v>12</v>
      </c>
      <c r="B18" s="2"/>
      <c r="C18" s="4"/>
      <c r="D18" s="3" t="str">
        <f t="shared" si="0"/>
        <v/>
      </c>
    </row>
    <row r="19" spans="1:4" ht="20" customHeight="1">
      <c r="A19" s="4">
        <v>13</v>
      </c>
      <c r="B19" s="2"/>
      <c r="C19" s="4"/>
      <c r="D19" s="3" t="str">
        <f t="shared" si="0"/>
        <v/>
      </c>
    </row>
    <row r="20" spans="1:4" ht="20" customHeight="1">
      <c r="A20" s="4">
        <v>14</v>
      </c>
      <c r="B20" s="2"/>
      <c r="C20" s="4"/>
      <c r="D20" s="3" t="str">
        <f t="shared" si="0"/>
        <v/>
      </c>
    </row>
    <row r="21" spans="1:4" ht="20" customHeight="1">
      <c r="A21" s="4">
        <v>15</v>
      </c>
      <c r="B21" s="2"/>
      <c r="C21" s="4"/>
      <c r="D21" s="3" t="str">
        <f t="shared" si="0"/>
        <v/>
      </c>
    </row>
    <row r="22" spans="1:4" ht="20" customHeight="1">
      <c r="A22" s="4">
        <v>16</v>
      </c>
      <c r="B22" s="2"/>
      <c r="C22" s="4"/>
      <c r="D22" s="3" t="str">
        <f t="shared" si="0"/>
        <v/>
      </c>
    </row>
    <row r="23" spans="1:4" ht="20" customHeight="1">
      <c r="A23" s="4">
        <v>17</v>
      </c>
      <c r="B23" s="2"/>
      <c r="C23" s="4"/>
      <c r="D23" s="3" t="str">
        <f t="shared" si="0"/>
        <v/>
      </c>
    </row>
    <row r="24" spans="1:4" ht="20" customHeight="1">
      <c r="A24" s="4">
        <v>18</v>
      </c>
      <c r="B24" s="2"/>
      <c r="C24" s="4"/>
      <c r="D24" s="3" t="str">
        <f t="shared" si="0"/>
        <v/>
      </c>
    </row>
    <row r="25" spans="1:4" ht="20" customHeight="1">
      <c r="A25" s="4">
        <v>19</v>
      </c>
      <c r="B25" s="2"/>
      <c r="C25" s="4"/>
      <c r="D25" s="3" t="str">
        <f t="shared" si="0"/>
        <v/>
      </c>
    </row>
    <row r="26" spans="1:4" ht="20" customHeight="1">
      <c r="A26" s="4">
        <v>20</v>
      </c>
      <c r="B26" s="2"/>
      <c r="C26" s="4"/>
      <c r="D26" s="3" t="str">
        <f t="shared" si="0"/>
        <v/>
      </c>
    </row>
    <row r="27" spans="1:4" ht="20" customHeight="1">
      <c r="A27" s="4">
        <v>21</v>
      </c>
      <c r="B27" s="2"/>
      <c r="C27" s="4"/>
      <c r="D27" s="3" t="str">
        <f t="shared" si="0"/>
        <v/>
      </c>
    </row>
    <row r="28" spans="1:4" ht="20" customHeight="1">
      <c r="A28" s="4">
        <v>22</v>
      </c>
      <c r="B28" s="2"/>
      <c r="C28" s="4"/>
      <c r="D28" s="3" t="str">
        <f t="shared" si="0"/>
        <v/>
      </c>
    </row>
    <row r="29" spans="1:4" ht="20" customHeight="1">
      <c r="A29" s="4">
        <v>23</v>
      </c>
      <c r="B29" s="2"/>
      <c r="C29" s="4"/>
      <c r="D29" s="3" t="str">
        <f t="shared" si="0"/>
        <v/>
      </c>
    </row>
    <row r="30" spans="1:4" ht="20" customHeight="1">
      <c r="A30" s="4">
        <v>24</v>
      </c>
      <c r="B30" s="2"/>
      <c r="C30" s="4"/>
      <c r="D30" s="3" t="str">
        <f t="shared" si="0"/>
        <v/>
      </c>
    </row>
    <row r="31" spans="1:4" ht="20" customHeight="1">
      <c r="A31" s="4">
        <v>25</v>
      </c>
      <c r="B31" s="2"/>
      <c r="C31" s="4"/>
      <c r="D31" s="3" t="str">
        <f t="shared" si="0"/>
        <v/>
      </c>
    </row>
    <row r="32" spans="1:4" ht="20" customHeight="1">
      <c r="A32" s="4">
        <v>26</v>
      </c>
      <c r="B32" s="2"/>
      <c r="C32" s="4"/>
      <c r="D32" s="3" t="str">
        <f t="shared" si="0"/>
        <v/>
      </c>
    </row>
    <row r="33" spans="1:6" ht="20" customHeight="1">
      <c r="A33" s="4">
        <v>27</v>
      </c>
      <c r="B33" s="2"/>
      <c r="C33" s="4"/>
      <c r="D33" s="3" t="str">
        <f t="shared" si="0"/>
        <v/>
      </c>
    </row>
    <row r="34" spans="1:6" ht="20" customHeight="1">
      <c r="A34" s="4">
        <v>28</v>
      </c>
      <c r="B34" s="2"/>
      <c r="C34" s="4"/>
      <c r="D34" s="3" t="str">
        <f t="shared" si="0"/>
        <v/>
      </c>
    </row>
    <row r="35" spans="1:6" ht="20" customHeight="1">
      <c r="A35" s="4">
        <v>29</v>
      </c>
      <c r="B35" s="2"/>
      <c r="C35" s="4"/>
      <c r="D35" s="3" t="str">
        <f t="shared" si="0"/>
        <v/>
      </c>
    </row>
    <row r="36" spans="1:6" ht="20" customHeight="1">
      <c r="A36" s="4">
        <v>30</v>
      </c>
      <c r="B36" s="2"/>
      <c r="C36" s="4"/>
      <c r="D36" s="3" t="str">
        <f t="shared" si="0"/>
        <v/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92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26" priority="1" stopIfTrue="1">
      <formula>AND($B7&lt;&gt;"", C7="")</formula>
    </cfRule>
  </conditionalFormatting>
  <conditionalFormatting sqref="D7:D46">
    <cfRule type="expression" dxfId="25" priority="2" stopIfTrue="1">
      <formula>ISNUMBER(SEARCH("★", D7))</formula>
    </cfRule>
    <cfRule type="cellIs" dxfId="24" priority="3" operator="equal">
      <formula>"完了"</formula>
    </cfRule>
  </conditionalFormatting>
  <dataValidations count="1">
    <dataValidation type="list" sqref="C7:C46" xr:uid="{00000000-0002-0000-02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7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122</v>
      </c>
      <c r="B1" s="32"/>
      <c r="C1" s="32"/>
      <c r="D1" s="44" t="str">
        <f>HYPERLINK("#'学年集計・発注書'!A1", "🔙 学年集計・発注書へ戻る")</f>
        <v>🔙 学年集計・発注書へ戻る</v>
      </c>
      <c r="E1" s="47" t="str">
        <f>HYPERLINK("#'学年集計・発注書'!A1", "🔙 学年集計・発注書へ戻る")</f>
        <v>🔙 学年集計・発注書へ戻る</v>
      </c>
      <c r="F1" s="48"/>
    </row>
    <row r="2" spans="1:6" ht="106" customHeight="1">
      <c r="A2" s="39"/>
      <c r="B2" s="39"/>
      <c r="C2" s="39"/>
      <c r="D2" s="39"/>
      <c r="E2" s="23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93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/>
      <c r="C7" s="4"/>
      <c r="D7" s="3" t="str">
        <f t="shared" ref="D7:D46" si="0">IF(B7="","", IF(C7&lt;&gt;"", "完了", "★未選択"))</f>
        <v/>
      </c>
    </row>
    <row r="8" spans="1:6" ht="20" customHeight="1">
      <c r="A8" s="4">
        <v>2</v>
      </c>
      <c r="B8" s="2"/>
      <c r="C8" s="4"/>
      <c r="D8" s="3" t="str">
        <f t="shared" si="0"/>
        <v/>
      </c>
    </row>
    <row r="9" spans="1:6" ht="20" customHeight="1">
      <c r="A9" s="4">
        <v>3</v>
      </c>
      <c r="B9" s="2"/>
      <c r="C9" s="4"/>
      <c r="D9" s="3" t="str">
        <f t="shared" si="0"/>
        <v/>
      </c>
    </row>
    <row r="10" spans="1:6" ht="20" customHeight="1">
      <c r="A10" s="4">
        <v>4</v>
      </c>
      <c r="B10" s="2"/>
      <c r="C10" s="4"/>
      <c r="D10" s="3" t="str">
        <f t="shared" si="0"/>
        <v/>
      </c>
    </row>
    <row r="11" spans="1:6" ht="20" customHeight="1">
      <c r="A11" s="4">
        <v>5</v>
      </c>
      <c r="B11" s="2"/>
      <c r="C11" s="4"/>
      <c r="D11" s="3" t="str">
        <f t="shared" si="0"/>
        <v/>
      </c>
    </row>
    <row r="12" spans="1:6" ht="20" customHeight="1">
      <c r="A12" s="4">
        <v>6</v>
      </c>
      <c r="B12" s="2"/>
      <c r="C12" s="4"/>
      <c r="D12" s="3" t="str">
        <f t="shared" si="0"/>
        <v/>
      </c>
    </row>
    <row r="13" spans="1:6" ht="20" customHeight="1">
      <c r="A13" s="4">
        <v>7</v>
      </c>
      <c r="B13" s="2"/>
      <c r="C13" s="4"/>
      <c r="D13" s="3" t="str">
        <f t="shared" si="0"/>
        <v/>
      </c>
    </row>
    <row r="14" spans="1:6" ht="20" customHeight="1">
      <c r="A14" s="4">
        <v>8</v>
      </c>
      <c r="B14" s="2"/>
      <c r="C14" s="4"/>
      <c r="D14" s="3" t="str">
        <f t="shared" si="0"/>
        <v/>
      </c>
    </row>
    <row r="15" spans="1:6" ht="20" customHeight="1">
      <c r="A15" s="4">
        <v>9</v>
      </c>
      <c r="B15" s="2"/>
      <c r="C15" s="4"/>
      <c r="D15" s="3" t="str">
        <f t="shared" si="0"/>
        <v/>
      </c>
    </row>
    <row r="16" spans="1:6" ht="20" customHeight="1">
      <c r="A16" s="4">
        <v>10</v>
      </c>
      <c r="B16" s="2"/>
      <c r="C16" s="4"/>
      <c r="D16" s="3" t="str">
        <f t="shared" si="0"/>
        <v/>
      </c>
    </row>
    <row r="17" spans="1:4" ht="20" customHeight="1">
      <c r="A17" s="4">
        <v>11</v>
      </c>
      <c r="B17" s="2"/>
      <c r="C17" s="4"/>
      <c r="D17" s="3" t="str">
        <f t="shared" si="0"/>
        <v/>
      </c>
    </row>
    <row r="18" spans="1:4" ht="20" customHeight="1">
      <c r="A18" s="4">
        <v>12</v>
      </c>
      <c r="B18" s="2"/>
      <c r="C18" s="4"/>
      <c r="D18" s="3" t="str">
        <f t="shared" si="0"/>
        <v/>
      </c>
    </row>
    <row r="19" spans="1:4" ht="20" customHeight="1">
      <c r="A19" s="4">
        <v>13</v>
      </c>
      <c r="B19" s="2"/>
      <c r="C19" s="4"/>
      <c r="D19" s="3" t="str">
        <f t="shared" si="0"/>
        <v/>
      </c>
    </row>
    <row r="20" spans="1:4" ht="20" customHeight="1">
      <c r="A20" s="4">
        <v>14</v>
      </c>
      <c r="B20" s="2"/>
      <c r="C20" s="4"/>
      <c r="D20" s="3" t="str">
        <f t="shared" si="0"/>
        <v/>
      </c>
    </row>
    <row r="21" spans="1:4" ht="20" customHeight="1">
      <c r="A21" s="4">
        <v>15</v>
      </c>
      <c r="B21" s="2"/>
      <c r="C21" s="4"/>
      <c r="D21" s="3" t="str">
        <f t="shared" si="0"/>
        <v/>
      </c>
    </row>
    <row r="22" spans="1:4" ht="20" customHeight="1">
      <c r="A22" s="4">
        <v>16</v>
      </c>
      <c r="B22" s="2"/>
      <c r="C22" s="4"/>
      <c r="D22" s="3" t="str">
        <f t="shared" si="0"/>
        <v/>
      </c>
    </row>
    <row r="23" spans="1:4" ht="20" customHeight="1">
      <c r="A23" s="4">
        <v>17</v>
      </c>
      <c r="B23" s="2"/>
      <c r="C23" s="4"/>
      <c r="D23" s="3" t="str">
        <f t="shared" si="0"/>
        <v/>
      </c>
    </row>
    <row r="24" spans="1:4" ht="20" customHeight="1">
      <c r="A24" s="4">
        <v>18</v>
      </c>
      <c r="B24" s="2"/>
      <c r="C24" s="4"/>
      <c r="D24" s="3" t="str">
        <f t="shared" si="0"/>
        <v/>
      </c>
    </row>
    <row r="25" spans="1:4" ht="20" customHeight="1">
      <c r="A25" s="4">
        <v>19</v>
      </c>
      <c r="B25" s="2"/>
      <c r="C25" s="4"/>
      <c r="D25" s="3" t="str">
        <f t="shared" si="0"/>
        <v/>
      </c>
    </row>
    <row r="26" spans="1:4" ht="20" customHeight="1">
      <c r="A26" s="4">
        <v>20</v>
      </c>
      <c r="B26" s="2"/>
      <c r="C26" s="4"/>
      <c r="D26" s="3" t="str">
        <f t="shared" si="0"/>
        <v/>
      </c>
    </row>
    <row r="27" spans="1:4" ht="20" customHeight="1">
      <c r="A27" s="4">
        <v>21</v>
      </c>
      <c r="B27" s="2"/>
      <c r="C27" s="4"/>
      <c r="D27" s="3" t="str">
        <f t="shared" si="0"/>
        <v/>
      </c>
    </row>
    <row r="28" spans="1:4" ht="20" customHeight="1">
      <c r="A28" s="4">
        <v>22</v>
      </c>
      <c r="B28" s="2"/>
      <c r="C28" s="4"/>
      <c r="D28" s="3" t="str">
        <f t="shared" si="0"/>
        <v/>
      </c>
    </row>
    <row r="29" spans="1:4" ht="20" customHeight="1">
      <c r="A29" s="4">
        <v>23</v>
      </c>
      <c r="B29" s="2"/>
      <c r="C29" s="4"/>
      <c r="D29" s="3" t="str">
        <f t="shared" si="0"/>
        <v/>
      </c>
    </row>
    <row r="30" spans="1:4" ht="20" customHeight="1">
      <c r="A30" s="4">
        <v>24</v>
      </c>
      <c r="B30" s="2"/>
      <c r="C30" s="4"/>
      <c r="D30" s="3" t="str">
        <f t="shared" si="0"/>
        <v/>
      </c>
    </row>
    <row r="31" spans="1:4" ht="20" customHeight="1">
      <c r="A31" s="4">
        <v>25</v>
      </c>
      <c r="B31" s="2"/>
      <c r="C31" s="4"/>
      <c r="D31" s="3" t="str">
        <f t="shared" si="0"/>
        <v/>
      </c>
    </row>
    <row r="32" spans="1:4" ht="20" customHeight="1">
      <c r="A32" s="4">
        <v>26</v>
      </c>
      <c r="B32" s="2"/>
      <c r="C32" s="4"/>
      <c r="D32" s="3" t="str">
        <f t="shared" si="0"/>
        <v/>
      </c>
    </row>
    <row r="33" spans="1:6" ht="20" customHeight="1">
      <c r="A33" s="4">
        <v>27</v>
      </c>
      <c r="B33" s="2"/>
      <c r="C33" s="4"/>
      <c r="D33" s="3" t="str">
        <f t="shared" si="0"/>
        <v/>
      </c>
    </row>
    <row r="34" spans="1:6" ht="20" customHeight="1">
      <c r="A34" s="4">
        <v>28</v>
      </c>
      <c r="B34" s="2"/>
      <c r="C34" s="4"/>
      <c r="D34" s="3" t="str">
        <f t="shared" si="0"/>
        <v/>
      </c>
    </row>
    <row r="35" spans="1:6" ht="20" customHeight="1">
      <c r="A35" s="4">
        <v>29</v>
      </c>
      <c r="B35" s="2"/>
      <c r="C35" s="4"/>
      <c r="D35" s="3" t="str">
        <f t="shared" si="0"/>
        <v/>
      </c>
    </row>
    <row r="36" spans="1:6" ht="20" customHeight="1">
      <c r="A36" s="4">
        <v>30</v>
      </c>
      <c r="B36" s="2"/>
      <c r="C36" s="4"/>
      <c r="D36" s="3" t="str">
        <f t="shared" si="0"/>
        <v/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94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23" priority="1" stopIfTrue="1">
      <formula>AND($B7&lt;&gt;"", C7="")</formula>
    </cfRule>
  </conditionalFormatting>
  <conditionalFormatting sqref="D7:D46">
    <cfRule type="expression" dxfId="22" priority="2" stopIfTrue="1">
      <formula>ISNUMBER(SEARCH("★", D7))</formula>
    </cfRule>
    <cfRule type="cellIs" dxfId="21" priority="3" operator="equal">
      <formula>"完了"</formula>
    </cfRule>
  </conditionalFormatting>
  <dataValidations count="1">
    <dataValidation type="list" sqref="C7:C46" xr:uid="{00000000-0002-0000-03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7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123</v>
      </c>
      <c r="B1" s="32"/>
      <c r="C1" s="32"/>
      <c r="D1" s="44" t="str">
        <f>HYPERLINK("#'学年集計・発注書'!A1", "🔙 学年集計・発注書へ戻る")</f>
        <v>🔙 学年集計・発注書へ戻る</v>
      </c>
      <c r="E1" s="47" t="str">
        <f>HYPERLINK("#'学年集計・発注書'!A1", "🔙 学年集計・発注書へ戻る")</f>
        <v>🔙 学年集計・発注書へ戻る</v>
      </c>
      <c r="F1" s="48"/>
    </row>
    <row r="2" spans="1:6" ht="106" customHeight="1">
      <c r="A2" s="39"/>
      <c r="B2" s="39"/>
      <c r="C2" s="39"/>
      <c r="D2" s="39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95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/>
      <c r="C7" s="4"/>
      <c r="D7" s="3" t="str">
        <f t="shared" ref="D7:D46" si="0">IF(B7="","", IF(C7&lt;&gt;"", "完了", "★未選択"))</f>
        <v/>
      </c>
    </row>
    <row r="8" spans="1:6" ht="20" customHeight="1">
      <c r="A8" s="4">
        <v>2</v>
      </c>
      <c r="B8" s="2"/>
      <c r="C8" s="4"/>
      <c r="D8" s="3" t="str">
        <f t="shared" si="0"/>
        <v/>
      </c>
    </row>
    <row r="9" spans="1:6" ht="20" customHeight="1">
      <c r="A9" s="4">
        <v>3</v>
      </c>
      <c r="B9" s="2"/>
      <c r="C9" s="4"/>
      <c r="D9" s="3" t="str">
        <f t="shared" si="0"/>
        <v/>
      </c>
    </row>
    <row r="10" spans="1:6" ht="20" customHeight="1">
      <c r="A10" s="4">
        <v>4</v>
      </c>
      <c r="B10" s="2"/>
      <c r="C10" s="4"/>
      <c r="D10" s="3" t="str">
        <f t="shared" si="0"/>
        <v/>
      </c>
    </row>
    <row r="11" spans="1:6" ht="20" customHeight="1">
      <c r="A11" s="4">
        <v>5</v>
      </c>
      <c r="B11" s="2"/>
      <c r="C11" s="4"/>
      <c r="D11" s="3" t="str">
        <f t="shared" si="0"/>
        <v/>
      </c>
    </row>
    <row r="12" spans="1:6" ht="20" customHeight="1">
      <c r="A12" s="4">
        <v>6</v>
      </c>
      <c r="B12" s="2"/>
      <c r="C12" s="4"/>
      <c r="D12" s="3" t="str">
        <f t="shared" si="0"/>
        <v/>
      </c>
    </row>
    <row r="13" spans="1:6" ht="20" customHeight="1">
      <c r="A13" s="4">
        <v>7</v>
      </c>
      <c r="B13" s="2"/>
      <c r="C13" s="4"/>
      <c r="D13" s="3" t="str">
        <f t="shared" si="0"/>
        <v/>
      </c>
    </row>
    <row r="14" spans="1:6" ht="20" customHeight="1">
      <c r="A14" s="4">
        <v>8</v>
      </c>
      <c r="B14" s="2"/>
      <c r="C14" s="4"/>
      <c r="D14" s="3" t="str">
        <f t="shared" si="0"/>
        <v/>
      </c>
    </row>
    <row r="15" spans="1:6" ht="20" customHeight="1">
      <c r="A15" s="4">
        <v>9</v>
      </c>
      <c r="B15" s="2"/>
      <c r="C15" s="4"/>
      <c r="D15" s="3" t="str">
        <f t="shared" si="0"/>
        <v/>
      </c>
    </row>
    <row r="16" spans="1:6" ht="20" customHeight="1">
      <c r="A16" s="4">
        <v>10</v>
      </c>
      <c r="B16" s="2"/>
      <c r="C16" s="4"/>
      <c r="D16" s="3" t="str">
        <f t="shared" si="0"/>
        <v/>
      </c>
    </row>
    <row r="17" spans="1:4" ht="20" customHeight="1">
      <c r="A17" s="4">
        <v>11</v>
      </c>
      <c r="B17" s="2"/>
      <c r="C17" s="4"/>
      <c r="D17" s="3" t="str">
        <f t="shared" si="0"/>
        <v/>
      </c>
    </row>
    <row r="18" spans="1:4" ht="20" customHeight="1">
      <c r="A18" s="4">
        <v>12</v>
      </c>
      <c r="B18" s="2"/>
      <c r="C18" s="4"/>
      <c r="D18" s="3" t="str">
        <f t="shared" si="0"/>
        <v/>
      </c>
    </row>
    <row r="19" spans="1:4" ht="20" customHeight="1">
      <c r="A19" s="4">
        <v>13</v>
      </c>
      <c r="B19" s="2"/>
      <c r="C19" s="4"/>
      <c r="D19" s="3" t="str">
        <f t="shared" si="0"/>
        <v/>
      </c>
    </row>
    <row r="20" spans="1:4" ht="20" customHeight="1">
      <c r="A20" s="4">
        <v>14</v>
      </c>
      <c r="B20" s="2"/>
      <c r="C20" s="4"/>
      <c r="D20" s="3" t="str">
        <f t="shared" si="0"/>
        <v/>
      </c>
    </row>
    <row r="21" spans="1:4" ht="20" customHeight="1">
      <c r="A21" s="4">
        <v>15</v>
      </c>
      <c r="B21" s="2"/>
      <c r="C21" s="4"/>
      <c r="D21" s="3" t="str">
        <f t="shared" si="0"/>
        <v/>
      </c>
    </row>
    <row r="22" spans="1:4" ht="20" customHeight="1">
      <c r="A22" s="4">
        <v>16</v>
      </c>
      <c r="B22" s="2"/>
      <c r="C22" s="4"/>
      <c r="D22" s="3" t="str">
        <f t="shared" si="0"/>
        <v/>
      </c>
    </row>
    <row r="23" spans="1:4" ht="20" customHeight="1">
      <c r="A23" s="4">
        <v>17</v>
      </c>
      <c r="B23" s="2"/>
      <c r="C23" s="4"/>
      <c r="D23" s="3" t="str">
        <f t="shared" si="0"/>
        <v/>
      </c>
    </row>
    <row r="24" spans="1:4" ht="20" customHeight="1">
      <c r="A24" s="4">
        <v>18</v>
      </c>
      <c r="B24" s="2"/>
      <c r="C24" s="4"/>
      <c r="D24" s="3" t="str">
        <f t="shared" si="0"/>
        <v/>
      </c>
    </row>
    <row r="25" spans="1:4" ht="20" customHeight="1">
      <c r="A25" s="4">
        <v>19</v>
      </c>
      <c r="B25" s="2"/>
      <c r="C25" s="4"/>
      <c r="D25" s="3" t="str">
        <f t="shared" si="0"/>
        <v/>
      </c>
    </row>
    <row r="26" spans="1:4" ht="20" customHeight="1">
      <c r="A26" s="4">
        <v>20</v>
      </c>
      <c r="B26" s="2"/>
      <c r="C26" s="4"/>
      <c r="D26" s="3" t="str">
        <f t="shared" si="0"/>
        <v/>
      </c>
    </row>
    <row r="27" spans="1:4" ht="20" customHeight="1">
      <c r="A27" s="4">
        <v>21</v>
      </c>
      <c r="B27" s="2"/>
      <c r="C27" s="4"/>
      <c r="D27" s="3" t="str">
        <f t="shared" si="0"/>
        <v/>
      </c>
    </row>
    <row r="28" spans="1:4" ht="20" customHeight="1">
      <c r="A28" s="4">
        <v>22</v>
      </c>
      <c r="B28" s="2"/>
      <c r="C28" s="4"/>
      <c r="D28" s="3" t="str">
        <f t="shared" si="0"/>
        <v/>
      </c>
    </row>
    <row r="29" spans="1:4" ht="20" customHeight="1">
      <c r="A29" s="4">
        <v>23</v>
      </c>
      <c r="B29" s="2"/>
      <c r="C29" s="4"/>
      <c r="D29" s="3" t="str">
        <f t="shared" si="0"/>
        <v/>
      </c>
    </row>
    <row r="30" spans="1:4" ht="20" customHeight="1">
      <c r="A30" s="4">
        <v>24</v>
      </c>
      <c r="B30" s="2"/>
      <c r="C30" s="4"/>
      <c r="D30" s="3" t="str">
        <f t="shared" si="0"/>
        <v/>
      </c>
    </row>
    <row r="31" spans="1:4" ht="20" customHeight="1">
      <c r="A31" s="4">
        <v>25</v>
      </c>
      <c r="B31" s="2"/>
      <c r="C31" s="4"/>
      <c r="D31" s="3" t="str">
        <f t="shared" si="0"/>
        <v/>
      </c>
    </row>
    <row r="32" spans="1:4" ht="20" customHeight="1">
      <c r="A32" s="4">
        <v>26</v>
      </c>
      <c r="B32" s="2"/>
      <c r="C32" s="4"/>
      <c r="D32" s="3" t="str">
        <f t="shared" si="0"/>
        <v/>
      </c>
    </row>
    <row r="33" spans="1:6" ht="20" customHeight="1">
      <c r="A33" s="4">
        <v>27</v>
      </c>
      <c r="B33" s="2"/>
      <c r="C33" s="4"/>
      <c r="D33" s="3" t="str">
        <f t="shared" si="0"/>
        <v/>
      </c>
    </row>
    <row r="34" spans="1:6" ht="20" customHeight="1">
      <c r="A34" s="4">
        <v>28</v>
      </c>
      <c r="B34" s="2"/>
      <c r="C34" s="4"/>
      <c r="D34" s="3" t="str">
        <f t="shared" si="0"/>
        <v/>
      </c>
    </row>
    <row r="35" spans="1:6" ht="20" customHeight="1">
      <c r="A35" s="4">
        <v>29</v>
      </c>
      <c r="B35" s="2"/>
      <c r="C35" s="4"/>
      <c r="D35" s="3" t="str">
        <f t="shared" si="0"/>
        <v/>
      </c>
    </row>
    <row r="36" spans="1:6" ht="20" customHeight="1">
      <c r="A36" s="4">
        <v>30</v>
      </c>
      <c r="B36" s="2"/>
      <c r="C36" s="4"/>
      <c r="D36" s="3" t="str">
        <f t="shared" si="0"/>
        <v/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96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20" priority="1" stopIfTrue="1">
      <formula>AND($B7&lt;&gt;"", C7="")</formula>
    </cfRule>
  </conditionalFormatting>
  <conditionalFormatting sqref="D7:D46">
    <cfRule type="expression" dxfId="19" priority="2" stopIfTrue="1">
      <formula>ISNUMBER(SEARCH("★", D7))</formula>
    </cfRule>
    <cfRule type="cellIs" dxfId="18" priority="3" operator="equal">
      <formula>"完了"</formula>
    </cfRule>
  </conditionalFormatting>
  <dataValidations count="1">
    <dataValidation type="list" sqref="C7:C46" xr:uid="{00000000-0002-0000-04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7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124</v>
      </c>
      <c r="B1" s="32"/>
      <c r="C1" s="32"/>
      <c r="D1" s="44" t="str">
        <f>HYPERLINK("#'学年集計・発注書'!A1", "🔙 学年集計・発注書へ戻る")</f>
        <v>🔙 学年集計・発注書へ戻る</v>
      </c>
      <c r="E1" s="47" t="str">
        <f>HYPERLINK("#'学年集計・発注書'!A1", "🔙 学年集計・発注書へ戻る")</f>
        <v>🔙 学年集計・発注書へ戻る</v>
      </c>
      <c r="F1" s="48"/>
    </row>
    <row r="2" spans="1:6" ht="106" customHeight="1">
      <c r="A2" s="39"/>
      <c r="B2" s="39"/>
      <c r="C2" s="39"/>
      <c r="D2" s="39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97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/>
      <c r="C7" s="4"/>
      <c r="D7" s="3" t="str">
        <f t="shared" ref="D7:D46" si="0">IF(B7="","", IF(C7&lt;&gt;"", "完了", "★未選択"))</f>
        <v/>
      </c>
    </row>
    <row r="8" spans="1:6" ht="20" customHeight="1">
      <c r="A8" s="4">
        <v>2</v>
      </c>
      <c r="B8" s="2"/>
      <c r="C8" s="4"/>
      <c r="D8" s="3" t="str">
        <f t="shared" si="0"/>
        <v/>
      </c>
    </row>
    <row r="9" spans="1:6" ht="20" customHeight="1">
      <c r="A9" s="4">
        <v>3</v>
      </c>
      <c r="B9" s="2"/>
      <c r="C9" s="4"/>
      <c r="D9" s="3" t="str">
        <f t="shared" si="0"/>
        <v/>
      </c>
    </row>
    <row r="10" spans="1:6" ht="20" customHeight="1">
      <c r="A10" s="4">
        <v>4</v>
      </c>
      <c r="B10" s="2"/>
      <c r="C10" s="4"/>
      <c r="D10" s="3" t="str">
        <f t="shared" si="0"/>
        <v/>
      </c>
    </row>
    <row r="11" spans="1:6" ht="20" customHeight="1">
      <c r="A11" s="4">
        <v>5</v>
      </c>
      <c r="B11" s="2"/>
      <c r="C11" s="4"/>
      <c r="D11" s="3" t="str">
        <f t="shared" si="0"/>
        <v/>
      </c>
    </row>
    <row r="12" spans="1:6" ht="20" customHeight="1">
      <c r="A12" s="4">
        <v>6</v>
      </c>
      <c r="B12" s="2"/>
      <c r="C12" s="4"/>
      <c r="D12" s="3" t="str">
        <f t="shared" si="0"/>
        <v/>
      </c>
    </row>
    <row r="13" spans="1:6" ht="20" customHeight="1">
      <c r="A13" s="4">
        <v>7</v>
      </c>
      <c r="B13" s="2"/>
      <c r="C13" s="4"/>
      <c r="D13" s="3" t="str">
        <f t="shared" si="0"/>
        <v/>
      </c>
    </row>
    <row r="14" spans="1:6" ht="20" customHeight="1">
      <c r="A14" s="4">
        <v>8</v>
      </c>
      <c r="B14" s="2"/>
      <c r="C14" s="4"/>
      <c r="D14" s="3" t="str">
        <f t="shared" si="0"/>
        <v/>
      </c>
    </row>
    <row r="15" spans="1:6" ht="20" customHeight="1">
      <c r="A15" s="4">
        <v>9</v>
      </c>
      <c r="B15" s="2"/>
      <c r="C15" s="4"/>
      <c r="D15" s="3" t="str">
        <f t="shared" si="0"/>
        <v/>
      </c>
    </row>
    <row r="16" spans="1:6" ht="20" customHeight="1">
      <c r="A16" s="4">
        <v>10</v>
      </c>
      <c r="B16" s="2"/>
      <c r="C16" s="4"/>
      <c r="D16" s="3" t="str">
        <f t="shared" si="0"/>
        <v/>
      </c>
    </row>
    <row r="17" spans="1:4" ht="20" customHeight="1">
      <c r="A17" s="4">
        <v>11</v>
      </c>
      <c r="B17" s="2"/>
      <c r="C17" s="4"/>
      <c r="D17" s="3" t="str">
        <f t="shared" si="0"/>
        <v/>
      </c>
    </row>
    <row r="18" spans="1:4" ht="20" customHeight="1">
      <c r="A18" s="4">
        <v>12</v>
      </c>
      <c r="B18" s="2"/>
      <c r="C18" s="4"/>
      <c r="D18" s="3" t="str">
        <f t="shared" si="0"/>
        <v/>
      </c>
    </row>
    <row r="19" spans="1:4" ht="20" customHeight="1">
      <c r="A19" s="4">
        <v>13</v>
      </c>
      <c r="B19" s="2"/>
      <c r="C19" s="4"/>
      <c r="D19" s="3" t="str">
        <f t="shared" si="0"/>
        <v/>
      </c>
    </row>
    <row r="20" spans="1:4" ht="20" customHeight="1">
      <c r="A20" s="4">
        <v>14</v>
      </c>
      <c r="B20" s="2"/>
      <c r="C20" s="4"/>
      <c r="D20" s="3" t="str">
        <f t="shared" si="0"/>
        <v/>
      </c>
    </row>
    <row r="21" spans="1:4" ht="20" customHeight="1">
      <c r="A21" s="4">
        <v>15</v>
      </c>
      <c r="B21" s="2"/>
      <c r="C21" s="4"/>
      <c r="D21" s="3" t="str">
        <f t="shared" si="0"/>
        <v/>
      </c>
    </row>
    <row r="22" spans="1:4" ht="20" customHeight="1">
      <c r="A22" s="4">
        <v>16</v>
      </c>
      <c r="B22" s="2"/>
      <c r="C22" s="4"/>
      <c r="D22" s="3" t="str">
        <f t="shared" si="0"/>
        <v/>
      </c>
    </row>
    <row r="23" spans="1:4" ht="20" customHeight="1">
      <c r="A23" s="4">
        <v>17</v>
      </c>
      <c r="B23" s="2"/>
      <c r="C23" s="4"/>
      <c r="D23" s="3" t="str">
        <f t="shared" si="0"/>
        <v/>
      </c>
    </row>
    <row r="24" spans="1:4" ht="20" customHeight="1">
      <c r="A24" s="4">
        <v>18</v>
      </c>
      <c r="B24" s="2"/>
      <c r="C24" s="4"/>
      <c r="D24" s="3" t="str">
        <f t="shared" si="0"/>
        <v/>
      </c>
    </row>
    <row r="25" spans="1:4" ht="20" customHeight="1">
      <c r="A25" s="4">
        <v>19</v>
      </c>
      <c r="B25" s="2"/>
      <c r="C25" s="4"/>
      <c r="D25" s="3" t="str">
        <f t="shared" si="0"/>
        <v/>
      </c>
    </row>
    <row r="26" spans="1:4" ht="20" customHeight="1">
      <c r="A26" s="4">
        <v>20</v>
      </c>
      <c r="B26" s="2"/>
      <c r="C26" s="4"/>
      <c r="D26" s="3" t="str">
        <f t="shared" si="0"/>
        <v/>
      </c>
    </row>
    <row r="27" spans="1:4" ht="20" customHeight="1">
      <c r="A27" s="4">
        <v>21</v>
      </c>
      <c r="B27" s="2"/>
      <c r="C27" s="4"/>
      <c r="D27" s="3" t="str">
        <f t="shared" si="0"/>
        <v/>
      </c>
    </row>
    <row r="28" spans="1:4" ht="20" customHeight="1">
      <c r="A28" s="4">
        <v>22</v>
      </c>
      <c r="B28" s="2"/>
      <c r="C28" s="4"/>
      <c r="D28" s="3" t="str">
        <f t="shared" si="0"/>
        <v/>
      </c>
    </row>
    <row r="29" spans="1:4" ht="20" customHeight="1">
      <c r="A29" s="4">
        <v>23</v>
      </c>
      <c r="B29" s="2"/>
      <c r="C29" s="4"/>
      <c r="D29" s="3" t="str">
        <f t="shared" si="0"/>
        <v/>
      </c>
    </row>
    <row r="30" spans="1:4" ht="20" customHeight="1">
      <c r="A30" s="4">
        <v>24</v>
      </c>
      <c r="B30" s="2"/>
      <c r="C30" s="4"/>
      <c r="D30" s="3" t="str">
        <f t="shared" si="0"/>
        <v/>
      </c>
    </row>
    <row r="31" spans="1:4" ht="20" customHeight="1">
      <c r="A31" s="4">
        <v>25</v>
      </c>
      <c r="B31" s="2"/>
      <c r="C31" s="4"/>
      <c r="D31" s="3" t="str">
        <f t="shared" si="0"/>
        <v/>
      </c>
    </row>
    <row r="32" spans="1:4" ht="20" customHeight="1">
      <c r="A32" s="4">
        <v>26</v>
      </c>
      <c r="B32" s="2"/>
      <c r="C32" s="4"/>
      <c r="D32" s="3" t="str">
        <f t="shared" si="0"/>
        <v/>
      </c>
    </row>
    <row r="33" spans="1:6" ht="20" customHeight="1">
      <c r="A33" s="4">
        <v>27</v>
      </c>
      <c r="B33" s="2"/>
      <c r="C33" s="4"/>
      <c r="D33" s="3" t="str">
        <f t="shared" si="0"/>
        <v/>
      </c>
    </row>
    <row r="34" spans="1:6" ht="20" customHeight="1">
      <c r="A34" s="4">
        <v>28</v>
      </c>
      <c r="B34" s="2"/>
      <c r="C34" s="4"/>
      <c r="D34" s="3" t="str">
        <f t="shared" si="0"/>
        <v/>
      </c>
    </row>
    <row r="35" spans="1:6" ht="20" customHeight="1">
      <c r="A35" s="4">
        <v>29</v>
      </c>
      <c r="B35" s="2"/>
      <c r="C35" s="4"/>
      <c r="D35" s="3" t="str">
        <f t="shared" si="0"/>
        <v/>
      </c>
    </row>
    <row r="36" spans="1:6" ht="20" customHeight="1">
      <c r="A36" s="4">
        <v>30</v>
      </c>
      <c r="B36" s="2"/>
      <c r="C36" s="4"/>
      <c r="D36" s="3" t="str">
        <f t="shared" si="0"/>
        <v/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98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17" priority="1" stopIfTrue="1">
      <formula>AND($B7&lt;&gt;"", C7="")</formula>
    </cfRule>
  </conditionalFormatting>
  <conditionalFormatting sqref="D7:D46">
    <cfRule type="expression" dxfId="16" priority="2" stopIfTrue="1">
      <formula>ISNUMBER(SEARCH("★", D7))</formula>
    </cfRule>
    <cfRule type="cellIs" dxfId="15" priority="3" operator="equal">
      <formula>"完了"</formula>
    </cfRule>
  </conditionalFormatting>
  <dataValidations count="1">
    <dataValidation type="list" sqref="C7:C46" xr:uid="{00000000-0002-0000-05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7"/>
  <sheetViews>
    <sheetView workbookViewId="0">
      <pane ySplit="6" topLeftCell="A7" activePane="bottomLeft" state="frozen"/>
      <selection pane="bottomLeft" activeCell="A2" sqref="A2:D2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125</v>
      </c>
      <c r="B1" s="49"/>
      <c r="C1" s="49"/>
      <c r="D1" s="50" t="str">
        <f>HYPERLINK("#'学年集計・発注書'!A1", "🔙 学年集計・発注書へ戻る")</f>
        <v>🔙 学年集計・発注書へ戻る</v>
      </c>
      <c r="E1" s="47" t="str">
        <f>HYPERLINK("#'学年集計・発注書'!A1", "🔙 学年集計・発注書へ戻る")</f>
        <v>🔙 学年集計・発注書へ戻る</v>
      </c>
      <c r="F1" s="48"/>
    </row>
    <row r="2" spans="1:6" ht="106" customHeight="1">
      <c r="A2" s="39"/>
      <c r="B2" s="39"/>
      <c r="C2" s="39"/>
      <c r="D2" s="39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99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/>
      <c r="C7" s="4"/>
      <c r="D7" s="3" t="str">
        <f t="shared" ref="D7:D46" si="0">IF(B7="","", IF(C7&lt;&gt;"", "完了", "★未選択"))</f>
        <v/>
      </c>
    </row>
    <row r="8" spans="1:6" ht="20" customHeight="1">
      <c r="A8" s="4">
        <v>2</v>
      </c>
      <c r="B8" s="2"/>
      <c r="C8" s="4"/>
      <c r="D8" s="3" t="str">
        <f t="shared" si="0"/>
        <v/>
      </c>
    </row>
    <row r="9" spans="1:6" ht="20" customHeight="1">
      <c r="A9" s="4">
        <v>3</v>
      </c>
      <c r="B9" s="2"/>
      <c r="C9" s="4"/>
      <c r="D9" s="3" t="str">
        <f t="shared" si="0"/>
        <v/>
      </c>
    </row>
    <row r="10" spans="1:6" ht="20" customHeight="1">
      <c r="A10" s="4">
        <v>4</v>
      </c>
      <c r="B10" s="2"/>
      <c r="C10" s="4"/>
      <c r="D10" s="3" t="str">
        <f t="shared" si="0"/>
        <v/>
      </c>
    </row>
    <row r="11" spans="1:6" ht="20" customHeight="1">
      <c r="A11" s="4">
        <v>5</v>
      </c>
      <c r="B11" s="2"/>
      <c r="C11" s="4"/>
      <c r="D11" s="3" t="str">
        <f t="shared" si="0"/>
        <v/>
      </c>
    </row>
    <row r="12" spans="1:6" ht="20" customHeight="1">
      <c r="A12" s="4">
        <v>6</v>
      </c>
      <c r="B12" s="2"/>
      <c r="C12" s="4"/>
      <c r="D12" s="3" t="str">
        <f t="shared" si="0"/>
        <v/>
      </c>
    </row>
    <row r="13" spans="1:6" ht="20" customHeight="1">
      <c r="A13" s="4">
        <v>7</v>
      </c>
      <c r="B13" s="2"/>
      <c r="C13" s="4"/>
      <c r="D13" s="3" t="str">
        <f t="shared" si="0"/>
        <v/>
      </c>
    </row>
    <row r="14" spans="1:6" ht="20" customHeight="1">
      <c r="A14" s="4">
        <v>8</v>
      </c>
      <c r="B14" s="2"/>
      <c r="C14" s="4"/>
      <c r="D14" s="3" t="str">
        <f t="shared" si="0"/>
        <v/>
      </c>
    </row>
    <row r="15" spans="1:6" ht="20" customHeight="1">
      <c r="A15" s="4">
        <v>9</v>
      </c>
      <c r="B15" s="2"/>
      <c r="C15" s="4"/>
      <c r="D15" s="3" t="str">
        <f t="shared" si="0"/>
        <v/>
      </c>
    </row>
    <row r="16" spans="1:6" ht="20" customHeight="1">
      <c r="A16" s="4">
        <v>10</v>
      </c>
      <c r="B16" s="2"/>
      <c r="C16" s="4"/>
      <c r="D16" s="3" t="str">
        <f t="shared" si="0"/>
        <v/>
      </c>
    </row>
    <row r="17" spans="1:4" ht="20" customHeight="1">
      <c r="A17" s="4">
        <v>11</v>
      </c>
      <c r="B17" s="2"/>
      <c r="C17" s="4"/>
      <c r="D17" s="3" t="str">
        <f t="shared" si="0"/>
        <v/>
      </c>
    </row>
    <row r="18" spans="1:4" ht="20" customHeight="1">
      <c r="A18" s="4">
        <v>12</v>
      </c>
      <c r="B18" s="2"/>
      <c r="C18" s="4"/>
      <c r="D18" s="3" t="str">
        <f t="shared" si="0"/>
        <v/>
      </c>
    </row>
    <row r="19" spans="1:4" ht="20" customHeight="1">
      <c r="A19" s="4">
        <v>13</v>
      </c>
      <c r="B19" s="2"/>
      <c r="C19" s="4"/>
      <c r="D19" s="3" t="str">
        <f t="shared" si="0"/>
        <v/>
      </c>
    </row>
    <row r="20" spans="1:4" ht="20" customHeight="1">
      <c r="A20" s="4">
        <v>14</v>
      </c>
      <c r="B20" s="2"/>
      <c r="C20" s="4"/>
      <c r="D20" s="3" t="str">
        <f t="shared" si="0"/>
        <v/>
      </c>
    </row>
    <row r="21" spans="1:4" ht="20" customHeight="1">
      <c r="A21" s="4">
        <v>15</v>
      </c>
      <c r="B21" s="2"/>
      <c r="C21" s="4"/>
      <c r="D21" s="3" t="str">
        <f t="shared" si="0"/>
        <v/>
      </c>
    </row>
    <row r="22" spans="1:4" ht="20" customHeight="1">
      <c r="A22" s="4">
        <v>16</v>
      </c>
      <c r="B22" s="2"/>
      <c r="C22" s="4"/>
      <c r="D22" s="3" t="str">
        <f t="shared" si="0"/>
        <v/>
      </c>
    </row>
    <row r="23" spans="1:4" ht="20" customHeight="1">
      <c r="A23" s="4">
        <v>17</v>
      </c>
      <c r="B23" s="2"/>
      <c r="C23" s="4"/>
      <c r="D23" s="3" t="str">
        <f t="shared" si="0"/>
        <v/>
      </c>
    </row>
    <row r="24" spans="1:4" ht="20" customHeight="1">
      <c r="A24" s="4">
        <v>18</v>
      </c>
      <c r="B24" s="2"/>
      <c r="C24" s="4"/>
      <c r="D24" s="3" t="str">
        <f t="shared" si="0"/>
        <v/>
      </c>
    </row>
    <row r="25" spans="1:4" ht="20" customHeight="1">
      <c r="A25" s="4">
        <v>19</v>
      </c>
      <c r="B25" s="2"/>
      <c r="C25" s="4"/>
      <c r="D25" s="3" t="str">
        <f t="shared" si="0"/>
        <v/>
      </c>
    </row>
    <row r="26" spans="1:4" ht="20" customHeight="1">
      <c r="A26" s="4">
        <v>20</v>
      </c>
      <c r="B26" s="2"/>
      <c r="C26" s="4"/>
      <c r="D26" s="3" t="str">
        <f t="shared" si="0"/>
        <v/>
      </c>
    </row>
    <row r="27" spans="1:4" ht="20" customHeight="1">
      <c r="A27" s="4">
        <v>21</v>
      </c>
      <c r="B27" s="2"/>
      <c r="C27" s="4"/>
      <c r="D27" s="3" t="str">
        <f t="shared" si="0"/>
        <v/>
      </c>
    </row>
    <row r="28" spans="1:4" ht="20" customHeight="1">
      <c r="A28" s="4">
        <v>22</v>
      </c>
      <c r="B28" s="2"/>
      <c r="C28" s="4"/>
      <c r="D28" s="3" t="str">
        <f t="shared" si="0"/>
        <v/>
      </c>
    </row>
    <row r="29" spans="1:4" ht="20" customHeight="1">
      <c r="A29" s="4">
        <v>23</v>
      </c>
      <c r="B29" s="2"/>
      <c r="C29" s="4"/>
      <c r="D29" s="3" t="str">
        <f t="shared" si="0"/>
        <v/>
      </c>
    </row>
    <row r="30" spans="1:4" ht="20" customHeight="1">
      <c r="A30" s="4">
        <v>24</v>
      </c>
      <c r="B30" s="2"/>
      <c r="C30" s="4"/>
      <c r="D30" s="3" t="str">
        <f t="shared" si="0"/>
        <v/>
      </c>
    </row>
    <row r="31" spans="1:4" ht="20" customHeight="1">
      <c r="A31" s="4">
        <v>25</v>
      </c>
      <c r="B31" s="2"/>
      <c r="C31" s="4"/>
      <c r="D31" s="3" t="str">
        <f t="shared" si="0"/>
        <v/>
      </c>
    </row>
    <row r="32" spans="1:4" ht="20" customHeight="1">
      <c r="A32" s="4">
        <v>26</v>
      </c>
      <c r="B32" s="2"/>
      <c r="C32" s="4"/>
      <c r="D32" s="3" t="str">
        <f t="shared" si="0"/>
        <v/>
      </c>
    </row>
    <row r="33" spans="1:6" ht="20" customHeight="1">
      <c r="A33" s="4">
        <v>27</v>
      </c>
      <c r="B33" s="2"/>
      <c r="C33" s="4"/>
      <c r="D33" s="3" t="str">
        <f t="shared" si="0"/>
        <v/>
      </c>
    </row>
    <row r="34" spans="1:6" ht="20" customHeight="1">
      <c r="A34" s="4">
        <v>28</v>
      </c>
      <c r="B34" s="2"/>
      <c r="C34" s="4"/>
      <c r="D34" s="3" t="str">
        <f t="shared" si="0"/>
        <v/>
      </c>
    </row>
    <row r="35" spans="1:6" ht="20" customHeight="1">
      <c r="A35" s="4">
        <v>29</v>
      </c>
      <c r="B35" s="2"/>
      <c r="C35" s="4"/>
      <c r="D35" s="3" t="str">
        <f t="shared" si="0"/>
        <v/>
      </c>
    </row>
    <row r="36" spans="1:6" ht="20" customHeight="1">
      <c r="A36" s="4">
        <v>30</v>
      </c>
      <c r="B36" s="2"/>
      <c r="C36" s="4"/>
      <c r="D36" s="3" t="str">
        <f t="shared" si="0"/>
        <v/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100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14" priority="1" stopIfTrue="1">
      <formula>AND($B7&lt;&gt;"", C7="")</formula>
    </cfRule>
  </conditionalFormatting>
  <conditionalFormatting sqref="D7:D46">
    <cfRule type="expression" dxfId="13" priority="2" stopIfTrue="1">
      <formula>ISNUMBER(SEARCH("★", D7))</formula>
    </cfRule>
    <cfRule type="cellIs" dxfId="12" priority="3" operator="equal">
      <formula>"完了"</formula>
    </cfRule>
  </conditionalFormatting>
  <dataValidations count="1">
    <dataValidation type="list" sqref="C7:C46" xr:uid="{00000000-0002-0000-06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47"/>
  <sheetViews>
    <sheetView workbookViewId="0">
      <pane ySplit="6" topLeftCell="A7" activePane="bottomLeft" state="frozen"/>
      <selection pane="bottomLeft" activeCell="A2" sqref="A2:D2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126</v>
      </c>
      <c r="B1" s="32"/>
      <c r="C1" s="32"/>
      <c r="D1" s="44" t="str">
        <f>HYPERLINK("#'学年集計・発注書'!A1", "🔙 学年集計・発注書へ戻る")</f>
        <v>🔙 学年集計・発注書へ戻る</v>
      </c>
      <c r="E1" s="47" t="str">
        <f>HYPERLINK("#'学年集計・発注書'!A1", "🔙 学年集計・発注書へ戻る")</f>
        <v>🔙 学年集計・発注書へ戻る</v>
      </c>
      <c r="F1" s="48"/>
    </row>
    <row r="2" spans="1:6" ht="106" customHeight="1">
      <c r="A2" s="39"/>
      <c r="B2" s="39"/>
      <c r="C2" s="39"/>
      <c r="D2" s="39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101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/>
      <c r="C7" s="4"/>
      <c r="D7" s="3" t="str">
        <f t="shared" ref="D7:D46" si="0">IF(B7="","", IF(C7&lt;&gt;"", "完了", "★未選択"))</f>
        <v/>
      </c>
    </row>
    <row r="8" spans="1:6" ht="20" customHeight="1">
      <c r="A8" s="4">
        <v>2</v>
      </c>
      <c r="B8" s="2"/>
      <c r="C8" s="4"/>
      <c r="D8" s="3" t="str">
        <f t="shared" si="0"/>
        <v/>
      </c>
    </row>
    <row r="9" spans="1:6" ht="20" customHeight="1">
      <c r="A9" s="4">
        <v>3</v>
      </c>
      <c r="B9" s="2"/>
      <c r="C9" s="4"/>
      <c r="D9" s="3" t="str">
        <f t="shared" si="0"/>
        <v/>
      </c>
    </row>
    <row r="10" spans="1:6" ht="20" customHeight="1">
      <c r="A10" s="4">
        <v>4</v>
      </c>
      <c r="B10" s="2"/>
      <c r="C10" s="4"/>
      <c r="D10" s="3" t="str">
        <f t="shared" si="0"/>
        <v/>
      </c>
    </row>
    <row r="11" spans="1:6" ht="20" customHeight="1">
      <c r="A11" s="4">
        <v>5</v>
      </c>
      <c r="B11" s="2"/>
      <c r="C11" s="4"/>
      <c r="D11" s="3" t="str">
        <f t="shared" si="0"/>
        <v/>
      </c>
    </row>
    <row r="12" spans="1:6" ht="20" customHeight="1">
      <c r="A12" s="4">
        <v>6</v>
      </c>
      <c r="B12" s="2"/>
      <c r="C12" s="4"/>
      <c r="D12" s="3" t="str">
        <f t="shared" si="0"/>
        <v/>
      </c>
    </row>
    <row r="13" spans="1:6" ht="20" customHeight="1">
      <c r="A13" s="4">
        <v>7</v>
      </c>
      <c r="B13" s="2"/>
      <c r="C13" s="4"/>
      <c r="D13" s="3" t="str">
        <f t="shared" si="0"/>
        <v/>
      </c>
    </row>
    <row r="14" spans="1:6" ht="20" customHeight="1">
      <c r="A14" s="4">
        <v>8</v>
      </c>
      <c r="B14" s="2"/>
      <c r="C14" s="4"/>
      <c r="D14" s="3" t="str">
        <f t="shared" si="0"/>
        <v/>
      </c>
    </row>
    <row r="15" spans="1:6" ht="20" customHeight="1">
      <c r="A15" s="4">
        <v>9</v>
      </c>
      <c r="B15" s="2"/>
      <c r="C15" s="4"/>
      <c r="D15" s="3" t="str">
        <f t="shared" si="0"/>
        <v/>
      </c>
    </row>
    <row r="16" spans="1:6" ht="20" customHeight="1">
      <c r="A16" s="4">
        <v>10</v>
      </c>
      <c r="B16" s="2"/>
      <c r="C16" s="4"/>
      <c r="D16" s="3" t="str">
        <f t="shared" si="0"/>
        <v/>
      </c>
    </row>
    <row r="17" spans="1:4" ht="20" customHeight="1">
      <c r="A17" s="4">
        <v>11</v>
      </c>
      <c r="B17" s="2"/>
      <c r="C17" s="4"/>
      <c r="D17" s="3" t="str">
        <f t="shared" si="0"/>
        <v/>
      </c>
    </row>
    <row r="18" spans="1:4" ht="20" customHeight="1">
      <c r="A18" s="4">
        <v>12</v>
      </c>
      <c r="B18" s="2"/>
      <c r="C18" s="4"/>
      <c r="D18" s="3" t="str">
        <f t="shared" si="0"/>
        <v/>
      </c>
    </row>
    <row r="19" spans="1:4" ht="20" customHeight="1">
      <c r="A19" s="4">
        <v>13</v>
      </c>
      <c r="B19" s="2"/>
      <c r="C19" s="4"/>
      <c r="D19" s="3" t="str">
        <f t="shared" si="0"/>
        <v/>
      </c>
    </row>
    <row r="20" spans="1:4" ht="20" customHeight="1">
      <c r="A20" s="4">
        <v>14</v>
      </c>
      <c r="B20" s="2"/>
      <c r="C20" s="4"/>
      <c r="D20" s="3" t="str">
        <f t="shared" si="0"/>
        <v/>
      </c>
    </row>
    <row r="21" spans="1:4" ht="20" customHeight="1">
      <c r="A21" s="4">
        <v>15</v>
      </c>
      <c r="B21" s="2"/>
      <c r="C21" s="4"/>
      <c r="D21" s="3" t="str">
        <f t="shared" si="0"/>
        <v/>
      </c>
    </row>
    <row r="22" spans="1:4" ht="20" customHeight="1">
      <c r="A22" s="4">
        <v>16</v>
      </c>
      <c r="B22" s="2"/>
      <c r="C22" s="4"/>
      <c r="D22" s="3" t="str">
        <f t="shared" si="0"/>
        <v/>
      </c>
    </row>
    <row r="23" spans="1:4" ht="20" customHeight="1">
      <c r="A23" s="4">
        <v>17</v>
      </c>
      <c r="B23" s="2"/>
      <c r="C23" s="4"/>
      <c r="D23" s="3" t="str">
        <f t="shared" si="0"/>
        <v/>
      </c>
    </row>
    <row r="24" spans="1:4" ht="20" customHeight="1">
      <c r="A24" s="4">
        <v>18</v>
      </c>
      <c r="B24" s="2"/>
      <c r="C24" s="4"/>
      <c r="D24" s="3" t="str">
        <f t="shared" si="0"/>
        <v/>
      </c>
    </row>
    <row r="25" spans="1:4" ht="20" customHeight="1">
      <c r="A25" s="4">
        <v>19</v>
      </c>
      <c r="B25" s="2"/>
      <c r="C25" s="4"/>
      <c r="D25" s="3" t="str">
        <f t="shared" si="0"/>
        <v/>
      </c>
    </row>
    <row r="26" spans="1:4" ht="20" customHeight="1">
      <c r="A26" s="4">
        <v>20</v>
      </c>
      <c r="B26" s="2"/>
      <c r="C26" s="4"/>
      <c r="D26" s="3" t="str">
        <f t="shared" si="0"/>
        <v/>
      </c>
    </row>
    <row r="27" spans="1:4" ht="20" customHeight="1">
      <c r="A27" s="4">
        <v>21</v>
      </c>
      <c r="B27" s="2"/>
      <c r="C27" s="4"/>
      <c r="D27" s="3" t="str">
        <f t="shared" si="0"/>
        <v/>
      </c>
    </row>
    <row r="28" spans="1:4" ht="20" customHeight="1">
      <c r="A28" s="4">
        <v>22</v>
      </c>
      <c r="B28" s="2"/>
      <c r="C28" s="4"/>
      <c r="D28" s="3" t="str">
        <f t="shared" si="0"/>
        <v/>
      </c>
    </row>
    <row r="29" spans="1:4" ht="20" customHeight="1">
      <c r="A29" s="4">
        <v>23</v>
      </c>
      <c r="B29" s="2"/>
      <c r="C29" s="4"/>
      <c r="D29" s="3" t="str">
        <f t="shared" si="0"/>
        <v/>
      </c>
    </row>
    <row r="30" spans="1:4" ht="20" customHeight="1">
      <c r="A30" s="4">
        <v>24</v>
      </c>
      <c r="B30" s="2"/>
      <c r="C30" s="4"/>
      <c r="D30" s="3" t="str">
        <f t="shared" si="0"/>
        <v/>
      </c>
    </row>
    <row r="31" spans="1:4" ht="20" customHeight="1">
      <c r="A31" s="4">
        <v>25</v>
      </c>
      <c r="B31" s="2"/>
      <c r="C31" s="4"/>
      <c r="D31" s="3" t="str">
        <f t="shared" si="0"/>
        <v/>
      </c>
    </row>
    <row r="32" spans="1:4" ht="20" customHeight="1">
      <c r="A32" s="4">
        <v>26</v>
      </c>
      <c r="B32" s="2"/>
      <c r="C32" s="4"/>
      <c r="D32" s="3" t="str">
        <f t="shared" si="0"/>
        <v/>
      </c>
    </row>
    <row r="33" spans="1:6" ht="20" customHeight="1">
      <c r="A33" s="4">
        <v>27</v>
      </c>
      <c r="B33" s="2"/>
      <c r="C33" s="4"/>
      <c r="D33" s="3" t="str">
        <f t="shared" si="0"/>
        <v/>
      </c>
    </row>
    <row r="34" spans="1:6" ht="20" customHeight="1">
      <c r="A34" s="4">
        <v>28</v>
      </c>
      <c r="B34" s="2"/>
      <c r="C34" s="4"/>
      <c r="D34" s="3" t="str">
        <f t="shared" si="0"/>
        <v/>
      </c>
    </row>
    <row r="35" spans="1:6" ht="20" customHeight="1">
      <c r="A35" s="4">
        <v>29</v>
      </c>
      <c r="B35" s="2"/>
      <c r="C35" s="4"/>
      <c r="D35" s="3" t="str">
        <f t="shared" si="0"/>
        <v/>
      </c>
    </row>
    <row r="36" spans="1:6" ht="20" customHeight="1">
      <c r="A36" s="4">
        <v>30</v>
      </c>
      <c r="B36" s="2"/>
      <c r="C36" s="4"/>
      <c r="D36" s="3" t="str">
        <f t="shared" si="0"/>
        <v/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102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11" priority="1" stopIfTrue="1">
      <formula>AND($B7&lt;&gt;"", C7="")</formula>
    </cfRule>
  </conditionalFormatting>
  <conditionalFormatting sqref="D7:D46">
    <cfRule type="expression" dxfId="10" priority="2" stopIfTrue="1">
      <formula>ISNUMBER(SEARCH("★", D7))</formula>
    </cfRule>
    <cfRule type="cellIs" dxfId="9" priority="3" operator="equal">
      <formula>"完了"</formula>
    </cfRule>
  </conditionalFormatting>
  <dataValidations count="1">
    <dataValidation type="list" sqref="C7:C46" xr:uid="{00000000-0002-0000-07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47"/>
  <sheetViews>
    <sheetView workbookViewId="0">
      <pane ySplit="6" topLeftCell="A7" activePane="bottomLeft" state="frozen"/>
      <selection pane="bottomLeft" activeCell="A2" sqref="A2:D2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127</v>
      </c>
      <c r="B1" s="32"/>
      <c r="C1" s="32"/>
      <c r="D1" s="44" t="str">
        <f>HYPERLINK("#'学年集計・発注書'!A1", "🔙 学年集計・発注書へ戻る")</f>
        <v>🔙 学年集計・発注書へ戻る</v>
      </c>
      <c r="E1" s="47" t="str">
        <f>HYPERLINK("#'学年集計・発注書'!A1", "🔙 学年集計・発注書へ戻る")</f>
        <v>🔙 学年集計・発注書へ戻る</v>
      </c>
      <c r="F1" s="48"/>
    </row>
    <row r="2" spans="1:6" ht="106" customHeight="1">
      <c r="A2" s="39"/>
      <c r="B2" s="39"/>
      <c r="C2" s="39"/>
      <c r="D2" s="39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103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/>
      <c r="C7" s="4"/>
      <c r="D7" s="3" t="str">
        <f t="shared" ref="D7:D46" si="0">IF(B7="","", IF(C7&lt;&gt;"", "完了", "★未選択"))</f>
        <v/>
      </c>
    </row>
    <row r="8" spans="1:6" ht="20" customHeight="1">
      <c r="A8" s="4">
        <v>2</v>
      </c>
      <c r="B8" s="2"/>
      <c r="C8" s="4"/>
      <c r="D8" s="3" t="str">
        <f t="shared" si="0"/>
        <v/>
      </c>
    </row>
    <row r="9" spans="1:6" ht="20" customHeight="1">
      <c r="A9" s="4">
        <v>3</v>
      </c>
      <c r="B9" s="2"/>
      <c r="C9" s="4"/>
      <c r="D9" s="3" t="str">
        <f t="shared" si="0"/>
        <v/>
      </c>
    </row>
    <row r="10" spans="1:6" ht="20" customHeight="1">
      <c r="A10" s="4">
        <v>4</v>
      </c>
      <c r="B10" s="2"/>
      <c r="C10" s="4"/>
      <c r="D10" s="3" t="str">
        <f t="shared" si="0"/>
        <v/>
      </c>
    </row>
    <row r="11" spans="1:6" ht="20" customHeight="1">
      <c r="A11" s="4">
        <v>5</v>
      </c>
      <c r="B11" s="2"/>
      <c r="C11" s="4"/>
      <c r="D11" s="3" t="str">
        <f t="shared" si="0"/>
        <v/>
      </c>
    </row>
    <row r="12" spans="1:6" ht="20" customHeight="1">
      <c r="A12" s="4">
        <v>6</v>
      </c>
      <c r="B12" s="2"/>
      <c r="C12" s="4"/>
      <c r="D12" s="3" t="str">
        <f t="shared" si="0"/>
        <v/>
      </c>
    </row>
    <row r="13" spans="1:6" ht="20" customHeight="1">
      <c r="A13" s="4">
        <v>7</v>
      </c>
      <c r="B13" s="2"/>
      <c r="C13" s="4"/>
      <c r="D13" s="3" t="str">
        <f t="shared" si="0"/>
        <v/>
      </c>
    </row>
    <row r="14" spans="1:6" ht="20" customHeight="1">
      <c r="A14" s="4">
        <v>8</v>
      </c>
      <c r="B14" s="2"/>
      <c r="C14" s="4"/>
      <c r="D14" s="3" t="str">
        <f t="shared" si="0"/>
        <v/>
      </c>
    </row>
    <row r="15" spans="1:6" ht="20" customHeight="1">
      <c r="A15" s="4">
        <v>9</v>
      </c>
      <c r="B15" s="2"/>
      <c r="C15" s="4"/>
      <c r="D15" s="3" t="str">
        <f t="shared" si="0"/>
        <v/>
      </c>
    </row>
    <row r="16" spans="1:6" ht="20" customHeight="1">
      <c r="A16" s="4">
        <v>10</v>
      </c>
      <c r="B16" s="2"/>
      <c r="C16" s="4"/>
      <c r="D16" s="3" t="str">
        <f t="shared" si="0"/>
        <v/>
      </c>
    </row>
    <row r="17" spans="1:4" ht="20" customHeight="1">
      <c r="A17" s="4">
        <v>11</v>
      </c>
      <c r="B17" s="2"/>
      <c r="C17" s="4"/>
      <c r="D17" s="3" t="str">
        <f t="shared" si="0"/>
        <v/>
      </c>
    </row>
    <row r="18" spans="1:4" ht="20" customHeight="1">
      <c r="A18" s="4">
        <v>12</v>
      </c>
      <c r="B18" s="2"/>
      <c r="C18" s="4"/>
      <c r="D18" s="3" t="str">
        <f t="shared" si="0"/>
        <v/>
      </c>
    </row>
    <row r="19" spans="1:4" ht="20" customHeight="1">
      <c r="A19" s="4">
        <v>13</v>
      </c>
      <c r="B19" s="2"/>
      <c r="C19" s="4"/>
      <c r="D19" s="3" t="str">
        <f t="shared" si="0"/>
        <v/>
      </c>
    </row>
    <row r="20" spans="1:4" ht="20" customHeight="1">
      <c r="A20" s="4">
        <v>14</v>
      </c>
      <c r="B20" s="2"/>
      <c r="C20" s="4"/>
      <c r="D20" s="3" t="str">
        <f t="shared" si="0"/>
        <v/>
      </c>
    </row>
    <row r="21" spans="1:4" ht="20" customHeight="1">
      <c r="A21" s="4">
        <v>15</v>
      </c>
      <c r="B21" s="2"/>
      <c r="C21" s="4"/>
      <c r="D21" s="3" t="str">
        <f t="shared" si="0"/>
        <v/>
      </c>
    </row>
    <row r="22" spans="1:4" ht="20" customHeight="1">
      <c r="A22" s="4">
        <v>16</v>
      </c>
      <c r="B22" s="2"/>
      <c r="C22" s="4"/>
      <c r="D22" s="3" t="str">
        <f t="shared" si="0"/>
        <v/>
      </c>
    </row>
    <row r="23" spans="1:4" ht="20" customHeight="1">
      <c r="A23" s="4">
        <v>17</v>
      </c>
      <c r="B23" s="2"/>
      <c r="C23" s="4"/>
      <c r="D23" s="3" t="str">
        <f t="shared" si="0"/>
        <v/>
      </c>
    </row>
    <row r="24" spans="1:4" ht="20" customHeight="1">
      <c r="A24" s="4">
        <v>18</v>
      </c>
      <c r="B24" s="2"/>
      <c r="C24" s="4"/>
      <c r="D24" s="3" t="str">
        <f t="shared" si="0"/>
        <v/>
      </c>
    </row>
    <row r="25" spans="1:4" ht="20" customHeight="1">
      <c r="A25" s="4">
        <v>19</v>
      </c>
      <c r="B25" s="2"/>
      <c r="C25" s="4"/>
      <c r="D25" s="3" t="str">
        <f t="shared" si="0"/>
        <v/>
      </c>
    </row>
    <row r="26" spans="1:4" ht="20" customHeight="1">
      <c r="A26" s="4">
        <v>20</v>
      </c>
      <c r="B26" s="2"/>
      <c r="C26" s="4"/>
      <c r="D26" s="3" t="str">
        <f t="shared" si="0"/>
        <v/>
      </c>
    </row>
    <row r="27" spans="1:4" ht="20" customHeight="1">
      <c r="A27" s="4">
        <v>21</v>
      </c>
      <c r="B27" s="2"/>
      <c r="C27" s="4"/>
      <c r="D27" s="3" t="str">
        <f t="shared" si="0"/>
        <v/>
      </c>
    </row>
    <row r="28" spans="1:4" ht="20" customHeight="1">
      <c r="A28" s="4">
        <v>22</v>
      </c>
      <c r="B28" s="2"/>
      <c r="C28" s="4"/>
      <c r="D28" s="3" t="str">
        <f t="shared" si="0"/>
        <v/>
      </c>
    </row>
    <row r="29" spans="1:4" ht="20" customHeight="1">
      <c r="A29" s="4">
        <v>23</v>
      </c>
      <c r="B29" s="2"/>
      <c r="C29" s="4"/>
      <c r="D29" s="3" t="str">
        <f t="shared" si="0"/>
        <v/>
      </c>
    </row>
    <row r="30" spans="1:4" ht="20" customHeight="1">
      <c r="A30" s="4">
        <v>24</v>
      </c>
      <c r="B30" s="2"/>
      <c r="C30" s="4"/>
      <c r="D30" s="3" t="str">
        <f t="shared" si="0"/>
        <v/>
      </c>
    </row>
    <row r="31" spans="1:4" ht="20" customHeight="1">
      <c r="A31" s="4">
        <v>25</v>
      </c>
      <c r="B31" s="2"/>
      <c r="C31" s="4"/>
      <c r="D31" s="3" t="str">
        <f t="shared" si="0"/>
        <v/>
      </c>
    </row>
    <row r="32" spans="1:4" ht="20" customHeight="1">
      <c r="A32" s="4">
        <v>26</v>
      </c>
      <c r="B32" s="2"/>
      <c r="C32" s="4"/>
      <c r="D32" s="3" t="str">
        <f t="shared" si="0"/>
        <v/>
      </c>
    </row>
    <row r="33" spans="1:6" ht="20" customHeight="1">
      <c r="A33" s="4">
        <v>27</v>
      </c>
      <c r="B33" s="2"/>
      <c r="C33" s="4"/>
      <c r="D33" s="3" t="str">
        <f t="shared" si="0"/>
        <v/>
      </c>
    </row>
    <row r="34" spans="1:6" ht="20" customHeight="1">
      <c r="A34" s="4">
        <v>28</v>
      </c>
      <c r="B34" s="2"/>
      <c r="C34" s="4"/>
      <c r="D34" s="3" t="str">
        <f t="shared" si="0"/>
        <v/>
      </c>
    </row>
    <row r="35" spans="1:6" ht="20" customHeight="1">
      <c r="A35" s="4">
        <v>29</v>
      </c>
      <c r="B35" s="2"/>
      <c r="C35" s="4"/>
      <c r="D35" s="3" t="str">
        <f t="shared" si="0"/>
        <v/>
      </c>
    </row>
    <row r="36" spans="1:6" ht="20" customHeight="1">
      <c r="A36" s="4">
        <v>30</v>
      </c>
      <c r="B36" s="2"/>
      <c r="C36" s="4"/>
      <c r="D36" s="3" t="str">
        <f t="shared" si="0"/>
        <v/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104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8" priority="1" stopIfTrue="1">
      <formula>AND($B7&lt;&gt;"", C7="")</formula>
    </cfRule>
  </conditionalFormatting>
  <conditionalFormatting sqref="D7:D46">
    <cfRule type="expression" dxfId="7" priority="2" stopIfTrue="1">
      <formula>ISNUMBER(SEARCH("★", D7))</formula>
    </cfRule>
    <cfRule type="cellIs" dxfId="6" priority="3" operator="equal">
      <formula>"完了"</formula>
    </cfRule>
  </conditionalFormatting>
  <dataValidations count="1">
    <dataValidation type="list" sqref="C7:C46" xr:uid="{00000000-0002-0000-08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7"/>
  <sheetViews>
    <sheetView zoomScaleNormal="100" workbookViewId="0">
      <pane ySplit="6" topLeftCell="A7" activePane="bottomLeft" state="frozen"/>
      <selection pane="bottomLeft" sqref="A1:D1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128</v>
      </c>
      <c r="B1" s="32"/>
      <c r="C1" s="32"/>
      <c r="D1" s="44" t="str">
        <f>HYPERLINK("#'学年集計・発注書'!A1", "🔙 学年集計・発注書へ戻る")</f>
        <v>🔙 学年集計・発注書へ戻る</v>
      </c>
      <c r="E1" s="47" t="str">
        <f>HYPERLINK("#'学年集計・発注書'!A1", "🔙 学年集計・発注書へ戻る")</f>
        <v>🔙 学年集計・発注書へ戻る</v>
      </c>
      <c r="F1" s="48"/>
    </row>
    <row r="2" spans="1:6" ht="106" customHeight="1">
      <c r="A2" s="39"/>
      <c r="B2" s="39"/>
      <c r="C2" s="39"/>
      <c r="D2" s="39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105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/>
      <c r="C7" s="4"/>
      <c r="D7" s="3" t="str">
        <f t="shared" ref="D7:D46" si="0">IF(B7="","", IF(C7&lt;&gt;"", "完了", "★未選択"))</f>
        <v/>
      </c>
    </row>
    <row r="8" spans="1:6" ht="20" customHeight="1">
      <c r="A8" s="4">
        <v>2</v>
      </c>
      <c r="B8" s="2"/>
      <c r="C8" s="4"/>
      <c r="D8" s="3" t="str">
        <f t="shared" si="0"/>
        <v/>
      </c>
    </row>
    <row r="9" spans="1:6" ht="20" customHeight="1">
      <c r="A9" s="4">
        <v>3</v>
      </c>
      <c r="B9" s="2"/>
      <c r="C9" s="4"/>
      <c r="D9" s="3" t="str">
        <f t="shared" si="0"/>
        <v/>
      </c>
    </row>
    <row r="10" spans="1:6" ht="20" customHeight="1">
      <c r="A10" s="4">
        <v>4</v>
      </c>
      <c r="B10" s="2"/>
      <c r="C10" s="4"/>
      <c r="D10" s="3" t="str">
        <f t="shared" si="0"/>
        <v/>
      </c>
    </row>
    <row r="11" spans="1:6" ht="20" customHeight="1">
      <c r="A11" s="4">
        <v>5</v>
      </c>
      <c r="B11" s="2"/>
      <c r="C11" s="4"/>
      <c r="D11" s="3" t="str">
        <f t="shared" si="0"/>
        <v/>
      </c>
    </row>
    <row r="12" spans="1:6" ht="20" customHeight="1">
      <c r="A12" s="4">
        <v>6</v>
      </c>
      <c r="B12" s="2"/>
      <c r="C12" s="4"/>
      <c r="D12" s="3" t="str">
        <f t="shared" si="0"/>
        <v/>
      </c>
    </row>
    <row r="13" spans="1:6" ht="20" customHeight="1">
      <c r="A13" s="4">
        <v>7</v>
      </c>
      <c r="B13" s="2"/>
      <c r="C13" s="4"/>
      <c r="D13" s="3" t="str">
        <f t="shared" si="0"/>
        <v/>
      </c>
    </row>
    <row r="14" spans="1:6" ht="20" customHeight="1">
      <c r="A14" s="4">
        <v>8</v>
      </c>
      <c r="B14" s="2"/>
      <c r="C14" s="4"/>
      <c r="D14" s="3" t="str">
        <f t="shared" si="0"/>
        <v/>
      </c>
    </row>
    <row r="15" spans="1:6" ht="20" customHeight="1">
      <c r="A15" s="4">
        <v>9</v>
      </c>
      <c r="B15" s="2"/>
      <c r="C15" s="4"/>
      <c r="D15" s="3" t="str">
        <f t="shared" si="0"/>
        <v/>
      </c>
    </row>
    <row r="16" spans="1:6" ht="20" customHeight="1">
      <c r="A16" s="4">
        <v>10</v>
      </c>
      <c r="B16" s="2"/>
      <c r="C16" s="4"/>
      <c r="D16" s="3" t="str">
        <f t="shared" si="0"/>
        <v/>
      </c>
    </row>
    <row r="17" spans="1:4" ht="20" customHeight="1">
      <c r="A17" s="4">
        <v>11</v>
      </c>
      <c r="B17" s="2"/>
      <c r="C17" s="4"/>
      <c r="D17" s="3" t="str">
        <f t="shared" si="0"/>
        <v/>
      </c>
    </row>
    <row r="18" spans="1:4" ht="20" customHeight="1">
      <c r="A18" s="4">
        <v>12</v>
      </c>
      <c r="B18" s="2"/>
      <c r="C18" s="4"/>
      <c r="D18" s="3" t="str">
        <f t="shared" si="0"/>
        <v/>
      </c>
    </row>
    <row r="19" spans="1:4" ht="20" customHeight="1">
      <c r="A19" s="4">
        <v>13</v>
      </c>
      <c r="B19" s="2"/>
      <c r="C19" s="4"/>
      <c r="D19" s="3" t="str">
        <f t="shared" si="0"/>
        <v/>
      </c>
    </row>
    <row r="20" spans="1:4" ht="20" customHeight="1">
      <c r="A20" s="4">
        <v>14</v>
      </c>
      <c r="B20" s="2"/>
      <c r="C20" s="4"/>
      <c r="D20" s="3" t="str">
        <f t="shared" si="0"/>
        <v/>
      </c>
    </row>
    <row r="21" spans="1:4" ht="20" customHeight="1">
      <c r="A21" s="4">
        <v>15</v>
      </c>
      <c r="B21" s="2"/>
      <c r="C21" s="4"/>
      <c r="D21" s="3" t="str">
        <f t="shared" si="0"/>
        <v/>
      </c>
    </row>
    <row r="22" spans="1:4" ht="20" customHeight="1">
      <c r="A22" s="4">
        <v>16</v>
      </c>
      <c r="B22" s="2"/>
      <c r="C22" s="4"/>
      <c r="D22" s="3" t="str">
        <f t="shared" si="0"/>
        <v/>
      </c>
    </row>
    <row r="23" spans="1:4" ht="20" customHeight="1">
      <c r="A23" s="4">
        <v>17</v>
      </c>
      <c r="B23" s="2"/>
      <c r="C23" s="4"/>
      <c r="D23" s="3" t="str">
        <f t="shared" si="0"/>
        <v/>
      </c>
    </row>
    <row r="24" spans="1:4" ht="20" customHeight="1">
      <c r="A24" s="4">
        <v>18</v>
      </c>
      <c r="B24" s="2"/>
      <c r="C24" s="4"/>
      <c r="D24" s="3" t="str">
        <f t="shared" si="0"/>
        <v/>
      </c>
    </row>
    <row r="25" spans="1:4" ht="20" customHeight="1">
      <c r="A25" s="4">
        <v>19</v>
      </c>
      <c r="B25" s="2"/>
      <c r="C25" s="4"/>
      <c r="D25" s="3" t="str">
        <f t="shared" si="0"/>
        <v/>
      </c>
    </row>
    <row r="26" spans="1:4" ht="20" customHeight="1">
      <c r="A26" s="4">
        <v>20</v>
      </c>
      <c r="B26" s="2"/>
      <c r="C26" s="4"/>
      <c r="D26" s="3" t="str">
        <f t="shared" si="0"/>
        <v/>
      </c>
    </row>
    <row r="27" spans="1:4" ht="20" customHeight="1">
      <c r="A27" s="4">
        <v>21</v>
      </c>
      <c r="B27" s="2"/>
      <c r="C27" s="4"/>
      <c r="D27" s="3" t="str">
        <f t="shared" si="0"/>
        <v/>
      </c>
    </row>
    <row r="28" spans="1:4" ht="20" customHeight="1">
      <c r="A28" s="4">
        <v>22</v>
      </c>
      <c r="B28" s="2"/>
      <c r="C28" s="4"/>
      <c r="D28" s="3" t="str">
        <f t="shared" si="0"/>
        <v/>
      </c>
    </row>
    <row r="29" spans="1:4" ht="20" customHeight="1">
      <c r="A29" s="4">
        <v>23</v>
      </c>
      <c r="B29" s="2"/>
      <c r="C29" s="4"/>
      <c r="D29" s="3" t="str">
        <f t="shared" si="0"/>
        <v/>
      </c>
    </row>
    <row r="30" spans="1:4" ht="20" customHeight="1">
      <c r="A30" s="4">
        <v>24</v>
      </c>
      <c r="B30" s="2"/>
      <c r="C30" s="4"/>
      <c r="D30" s="3" t="str">
        <f t="shared" si="0"/>
        <v/>
      </c>
    </row>
    <row r="31" spans="1:4" ht="20" customHeight="1">
      <c r="A31" s="4">
        <v>25</v>
      </c>
      <c r="B31" s="2"/>
      <c r="C31" s="4"/>
      <c r="D31" s="3" t="str">
        <f t="shared" si="0"/>
        <v/>
      </c>
    </row>
    <row r="32" spans="1:4" ht="20" customHeight="1">
      <c r="A32" s="4">
        <v>26</v>
      </c>
      <c r="B32" s="2"/>
      <c r="C32" s="4"/>
      <c r="D32" s="3" t="str">
        <f t="shared" si="0"/>
        <v/>
      </c>
    </row>
    <row r="33" spans="1:6" ht="20" customHeight="1">
      <c r="A33" s="4">
        <v>27</v>
      </c>
      <c r="B33" s="2"/>
      <c r="C33" s="4"/>
      <c r="D33" s="3" t="str">
        <f t="shared" si="0"/>
        <v/>
      </c>
    </row>
    <row r="34" spans="1:6" ht="20" customHeight="1">
      <c r="A34" s="4">
        <v>28</v>
      </c>
      <c r="B34" s="2"/>
      <c r="C34" s="4"/>
      <c r="D34" s="3" t="str">
        <f t="shared" si="0"/>
        <v/>
      </c>
    </row>
    <row r="35" spans="1:6" ht="20" customHeight="1">
      <c r="A35" s="4">
        <v>29</v>
      </c>
      <c r="B35" s="2"/>
      <c r="C35" s="4"/>
      <c r="D35" s="3" t="str">
        <f t="shared" si="0"/>
        <v/>
      </c>
    </row>
    <row r="36" spans="1:6" ht="20" customHeight="1">
      <c r="A36" s="4">
        <v>30</v>
      </c>
      <c r="B36" s="2"/>
      <c r="C36" s="4"/>
      <c r="D36" s="3" t="str">
        <f t="shared" si="0"/>
        <v/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106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5" priority="1" stopIfTrue="1">
      <formula>AND($B7&lt;&gt;"", C7="")</formula>
    </cfRule>
  </conditionalFormatting>
  <conditionalFormatting sqref="D7:D46">
    <cfRule type="expression" dxfId="4" priority="2" stopIfTrue="1">
      <formula>ISNUMBER(SEARCH("★", D7))</formula>
    </cfRule>
    <cfRule type="cellIs" dxfId="3" priority="3" operator="equal">
      <formula>"完了"</formula>
    </cfRule>
  </conditionalFormatting>
  <dataValidations count="1">
    <dataValidation type="list" sqref="C7:C46" xr:uid="{00000000-0002-0000-09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47"/>
  <sheetViews>
    <sheetView zoomScaleNormal="100" workbookViewId="0">
      <pane ySplit="6" topLeftCell="A7" activePane="bottomLeft" state="frozen"/>
      <selection pane="bottomLeft" activeCell="E1" sqref="E1:F1"/>
    </sheetView>
  </sheetViews>
  <sheetFormatPr baseColWidth="10" defaultColWidth="8.83203125" defaultRowHeight="14"/>
  <cols>
    <col min="1" max="1" width="10" customWidth="1"/>
    <col min="2" max="2" width="18" customWidth="1"/>
    <col min="3" max="3" width="30" customWidth="1"/>
    <col min="4" max="4" width="20" customWidth="1"/>
    <col min="5" max="5" width="18" customWidth="1"/>
    <col min="6" max="6" width="20" customWidth="1"/>
  </cols>
  <sheetData>
    <row r="1" spans="1:6" ht="28" customHeight="1">
      <c r="A1" s="40" t="s">
        <v>129</v>
      </c>
      <c r="B1" s="32"/>
      <c r="C1" s="32"/>
      <c r="D1" s="44" t="str">
        <f>HYPERLINK("#'学年集計・発注書'!A1", "🔙 学年集計・発注書へ戻る")</f>
        <v>🔙 学年集計・発注書へ戻る</v>
      </c>
      <c r="E1" s="47" t="str">
        <f>HYPERLINK("#'学年集計・発注書'!A1", "🔙 学年集計・発注書へ戻る")</f>
        <v>🔙 学年集計・発注書へ戻る</v>
      </c>
      <c r="F1" s="48"/>
    </row>
    <row r="2" spans="1:6" ht="106" customHeight="1">
      <c r="A2" s="39"/>
      <c r="B2" s="39"/>
      <c r="C2" s="39"/>
      <c r="D2" s="39"/>
    </row>
    <row r="3" spans="1:6" ht="18" customHeight="1">
      <c r="A3" s="24" t="s">
        <v>0</v>
      </c>
      <c r="B3" s="32"/>
      <c r="C3" s="32"/>
      <c r="D3" s="32"/>
      <c r="E3" s="32"/>
      <c r="F3" s="32"/>
    </row>
    <row r="4" spans="1:6" ht="20" customHeight="1">
      <c r="A4" s="18" t="s">
        <v>1</v>
      </c>
      <c r="B4" s="19" t="s">
        <v>107</v>
      </c>
      <c r="D4" s="19" t="s">
        <v>3</v>
      </c>
      <c r="E4" s="32"/>
      <c r="F4" s="32"/>
    </row>
    <row r="6" spans="1:6" ht="26" customHeight="1">
      <c r="A6" s="11" t="s">
        <v>4</v>
      </c>
      <c r="B6" s="11" t="s">
        <v>5</v>
      </c>
      <c r="C6" s="11" t="s">
        <v>6</v>
      </c>
      <c r="D6" s="11" t="s">
        <v>7</v>
      </c>
    </row>
    <row r="7" spans="1:6" ht="20" customHeight="1">
      <c r="A7" s="4">
        <v>1</v>
      </c>
      <c r="B7" s="2"/>
      <c r="C7" s="4"/>
      <c r="D7" s="3" t="str">
        <f t="shared" ref="D7:D46" si="0">IF(B7="","", IF(C7&lt;&gt;"", "完了", "★未選択"))</f>
        <v/>
      </c>
    </row>
    <row r="8" spans="1:6" ht="20" customHeight="1">
      <c r="A8" s="4">
        <v>2</v>
      </c>
      <c r="B8" s="2"/>
      <c r="C8" s="4"/>
      <c r="D8" s="3" t="str">
        <f t="shared" si="0"/>
        <v/>
      </c>
    </row>
    <row r="9" spans="1:6" ht="20" customHeight="1">
      <c r="A9" s="4">
        <v>3</v>
      </c>
      <c r="B9" s="2"/>
      <c r="C9" s="4"/>
      <c r="D9" s="3" t="str">
        <f t="shared" si="0"/>
        <v/>
      </c>
    </row>
    <row r="10" spans="1:6" ht="20" customHeight="1">
      <c r="A10" s="4">
        <v>4</v>
      </c>
      <c r="B10" s="2"/>
      <c r="C10" s="4"/>
      <c r="D10" s="3" t="str">
        <f t="shared" si="0"/>
        <v/>
      </c>
    </row>
    <row r="11" spans="1:6" ht="20" customHeight="1">
      <c r="A11" s="4">
        <v>5</v>
      </c>
      <c r="B11" s="2"/>
      <c r="C11" s="4"/>
      <c r="D11" s="3" t="str">
        <f t="shared" si="0"/>
        <v/>
      </c>
    </row>
    <row r="12" spans="1:6" ht="20" customHeight="1">
      <c r="A12" s="4">
        <v>6</v>
      </c>
      <c r="B12" s="2"/>
      <c r="C12" s="4"/>
      <c r="D12" s="3" t="str">
        <f t="shared" si="0"/>
        <v/>
      </c>
    </row>
    <row r="13" spans="1:6" ht="20" customHeight="1">
      <c r="A13" s="4">
        <v>7</v>
      </c>
      <c r="B13" s="2"/>
      <c r="C13" s="4"/>
      <c r="D13" s="3" t="str">
        <f t="shared" si="0"/>
        <v/>
      </c>
    </row>
    <row r="14" spans="1:6" ht="20" customHeight="1">
      <c r="A14" s="4">
        <v>8</v>
      </c>
      <c r="B14" s="2"/>
      <c r="C14" s="4"/>
      <c r="D14" s="3" t="str">
        <f t="shared" si="0"/>
        <v/>
      </c>
    </row>
    <row r="15" spans="1:6" ht="20" customHeight="1">
      <c r="A15" s="4">
        <v>9</v>
      </c>
      <c r="B15" s="2"/>
      <c r="C15" s="4"/>
      <c r="D15" s="3" t="str">
        <f t="shared" si="0"/>
        <v/>
      </c>
    </row>
    <row r="16" spans="1:6" ht="20" customHeight="1">
      <c r="A16" s="4">
        <v>10</v>
      </c>
      <c r="B16" s="2"/>
      <c r="C16" s="4"/>
      <c r="D16" s="3" t="str">
        <f t="shared" si="0"/>
        <v/>
      </c>
    </row>
    <row r="17" spans="1:4" ht="20" customHeight="1">
      <c r="A17" s="4">
        <v>11</v>
      </c>
      <c r="B17" s="2"/>
      <c r="C17" s="4"/>
      <c r="D17" s="3" t="str">
        <f t="shared" si="0"/>
        <v/>
      </c>
    </row>
    <row r="18" spans="1:4" ht="20" customHeight="1">
      <c r="A18" s="4">
        <v>12</v>
      </c>
      <c r="B18" s="2"/>
      <c r="C18" s="4"/>
      <c r="D18" s="3" t="str">
        <f t="shared" si="0"/>
        <v/>
      </c>
    </row>
    <row r="19" spans="1:4" ht="20" customHeight="1">
      <c r="A19" s="4">
        <v>13</v>
      </c>
      <c r="B19" s="2"/>
      <c r="C19" s="4"/>
      <c r="D19" s="3" t="str">
        <f t="shared" si="0"/>
        <v/>
      </c>
    </row>
    <row r="20" spans="1:4" ht="20" customHeight="1">
      <c r="A20" s="4">
        <v>14</v>
      </c>
      <c r="B20" s="2"/>
      <c r="C20" s="4"/>
      <c r="D20" s="3" t="str">
        <f t="shared" si="0"/>
        <v/>
      </c>
    </row>
    <row r="21" spans="1:4" ht="20" customHeight="1">
      <c r="A21" s="4">
        <v>15</v>
      </c>
      <c r="B21" s="2"/>
      <c r="C21" s="4"/>
      <c r="D21" s="3" t="str">
        <f t="shared" si="0"/>
        <v/>
      </c>
    </row>
    <row r="22" spans="1:4" ht="20" customHeight="1">
      <c r="A22" s="4">
        <v>16</v>
      </c>
      <c r="B22" s="2"/>
      <c r="C22" s="4"/>
      <c r="D22" s="3" t="str">
        <f t="shared" si="0"/>
        <v/>
      </c>
    </row>
    <row r="23" spans="1:4" ht="20" customHeight="1">
      <c r="A23" s="4">
        <v>17</v>
      </c>
      <c r="B23" s="2"/>
      <c r="C23" s="4"/>
      <c r="D23" s="3" t="str">
        <f t="shared" si="0"/>
        <v/>
      </c>
    </row>
    <row r="24" spans="1:4" ht="20" customHeight="1">
      <c r="A24" s="4">
        <v>18</v>
      </c>
      <c r="B24" s="2"/>
      <c r="C24" s="4"/>
      <c r="D24" s="3" t="str">
        <f t="shared" si="0"/>
        <v/>
      </c>
    </row>
    <row r="25" spans="1:4" ht="20" customHeight="1">
      <c r="A25" s="4">
        <v>19</v>
      </c>
      <c r="B25" s="2"/>
      <c r="C25" s="4"/>
      <c r="D25" s="3" t="str">
        <f t="shared" si="0"/>
        <v/>
      </c>
    </row>
    <row r="26" spans="1:4" ht="20" customHeight="1">
      <c r="A26" s="4">
        <v>20</v>
      </c>
      <c r="B26" s="2"/>
      <c r="C26" s="4"/>
      <c r="D26" s="3" t="str">
        <f t="shared" si="0"/>
        <v/>
      </c>
    </row>
    <row r="27" spans="1:4" ht="20" customHeight="1">
      <c r="A27" s="4">
        <v>21</v>
      </c>
      <c r="B27" s="2"/>
      <c r="C27" s="4"/>
      <c r="D27" s="3" t="str">
        <f t="shared" si="0"/>
        <v/>
      </c>
    </row>
    <row r="28" spans="1:4" ht="20" customHeight="1">
      <c r="A28" s="4">
        <v>22</v>
      </c>
      <c r="B28" s="2"/>
      <c r="C28" s="4"/>
      <c r="D28" s="3" t="str">
        <f t="shared" si="0"/>
        <v/>
      </c>
    </row>
    <row r="29" spans="1:4" ht="20" customHeight="1">
      <c r="A29" s="4">
        <v>23</v>
      </c>
      <c r="B29" s="2"/>
      <c r="C29" s="4"/>
      <c r="D29" s="3" t="str">
        <f t="shared" si="0"/>
        <v/>
      </c>
    </row>
    <row r="30" spans="1:4" ht="20" customHeight="1">
      <c r="A30" s="4">
        <v>24</v>
      </c>
      <c r="B30" s="2"/>
      <c r="C30" s="4"/>
      <c r="D30" s="3" t="str">
        <f t="shared" si="0"/>
        <v/>
      </c>
    </row>
    <row r="31" spans="1:4" ht="20" customHeight="1">
      <c r="A31" s="4">
        <v>25</v>
      </c>
      <c r="B31" s="2"/>
      <c r="C31" s="4"/>
      <c r="D31" s="3" t="str">
        <f t="shared" si="0"/>
        <v/>
      </c>
    </row>
    <row r="32" spans="1:4" ht="20" customHeight="1">
      <c r="A32" s="4">
        <v>26</v>
      </c>
      <c r="B32" s="2"/>
      <c r="C32" s="4"/>
      <c r="D32" s="3" t="str">
        <f t="shared" si="0"/>
        <v/>
      </c>
    </row>
    <row r="33" spans="1:6" ht="20" customHeight="1">
      <c r="A33" s="4">
        <v>27</v>
      </c>
      <c r="B33" s="2"/>
      <c r="C33" s="4"/>
      <c r="D33" s="3" t="str">
        <f t="shared" si="0"/>
        <v/>
      </c>
    </row>
    <row r="34" spans="1:6" ht="20" customHeight="1">
      <c r="A34" s="4">
        <v>28</v>
      </c>
      <c r="B34" s="2"/>
      <c r="C34" s="4"/>
      <c r="D34" s="3" t="str">
        <f t="shared" si="0"/>
        <v/>
      </c>
    </row>
    <row r="35" spans="1:6" ht="20" customHeight="1">
      <c r="A35" s="4">
        <v>29</v>
      </c>
      <c r="B35" s="2"/>
      <c r="C35" s="4"/>
      <c r="D35" s="3" t="str">
        <f t="shared" si="0"/>
        <v/>
      </c>
    </row>
    <row r="36" spans="1:6" ht="20" customHeight="1">
      <c r="A36" s="4">
        <v>30</v>
      </c>
      <c r="B36" s="2"/>
      <c r="C36" s="4"/>
      <c r="D36" s="3" t="str">
        <f t="shared" si="0"/>
        <v/>
      </c>
    </row>
    <row r="37" spans="1:6" ht="20" customHeight="1">
      <c r="A37" s="4">
        <v>31</v>
      </c>
      <c r="B37" s="2"/>
      <c r="C37" s="4"/>
      <c r="D37" s="3" t="str">
        <f t="shared" si="0"/>
        <v/>
      </c>
    </row>
    <row r="38" spans="1:6" ht="20" customHeight="1">
      <c r="A38" s="4">
        <v>32</v>
      </c>
      <c r="B38" s="2"/>
      <c r="C38" s="4"/>
      <c r="D38" s="3" t="str">
        <f t="shared" si="0"/>
        <v/>
      </c>
    </row>
    <row r="39" spans="1:6" ht="20" customHeight="1">
      <c r="A39" s="4">
        <v>33</v>
      </c>
      <c r="B39" s="2"/>
      <c r="C39" s="4"/>
      <c r="D39" s="3" t="str">
        <f t="shared" si="0"/>
        <v/>
      </c>
    </row>
    <row r="40" spans="1:6" ht="20" customHeight="1">
      <c r="A40" s="4">
        <v>34</v>
      </c>
      <c r="B40" s="2"/>
      <c r="C40" s="4"/>
      <c r="D40" s="3" t="str">
        <f t="shared" si="0"/>
        <v/>
      </c>
    </row>
    <row r="41" spans="1:6" ht="20" customHeight="1">
      <c r="A41" s="4">
        <v>35</v>
      </c>
      <c r="B41" s="2"/>
      <c r="C41" s="4"/>
      <c r="D41" s="3" t="str">
        <f t="shared" si="0"/>
        <v/>
      </c>
    </row>
    <row r="42" spans="1:6" ht="20" customHeight="1">
      <c r="A42" s="4">
        <v>36</v>
      </c>
      <c r="B42" s="2"/>
      <c r="C42" s="4"/>
      <c r="D42" s="3" t="str">
        <f t="shared" si="0"/>
        <v/>
      </c>
    </row>
    <row r="43" spans="1:6" ht="20" customHeight="1">
      <c r="A43" s="4">
        <v>37</v>
      </c>
      <c r="B43" s="2"/>
      <c r="C43" s="4"/>
      <c r="D43" s="3" t="str">
        <f t="shared" si="0"/>
        <v/>
      </c>
    </row>
    <row r="44" spans="1:6" ht="20" customHeight="1">
      <c r="A44" s="4">
        <v>38</v>
      </c>
      <c r="B44" s="2"/>
      <c r="C44" s="4"/>
      <c r="D44" s="3" t="str">
        <f t="shared" si="0"/>
        <v/>
      </c>
    </row>
    <row r="45" spans="1:6" ht="20" customHeight="1">
      <c r="A45" s="4">
        <v>39</v>
      </c>
      <c r="B45" s="2"/>
      <c r="C45" s="4"/>
      <c r="D45" s="3" t="str">
        <f t="shared" si="0"/>
        <v/>
      </c>
    </row>
    <row r="46" spans="1:6" ht="20" customHeight="1">
      <c r="A46" s="4">
        <v>40</v>
      </c>
      <c r="B46" s="2"/>
      <c r="C46" s="4"/>
      <c r="D46" s="3" t="str">
        <f t="shared" si="0"/>
        <v/>
      </c>
    </row>
    <row r="47" spans="1:6" ht="24" customHeight="1">
      <c r="A47" s="37" t="s">
        <v>108</v>
      </c>
      <c r="B47" s="38"/>
      <c r="C47" s="14" t="str">
        <f>"カラー選択済: " &amp; COUNTA(C7:C46) &amp; "名"</f>
        <v>カラー選択済: 0名</v>
      </c>
      <c r="D47" s="14" t="str">
        <f>"在籍: " &amp; COUNTA(B7:B46) &amp; "名"</f>
        <v>在籍: 0名</v>
      </c>
      <c r="E47" s="32"/>
      <c r="F47" s="32"/>
    </row>
  </sheetData>
  <mergeCells count="7">
    <mergeCell ref="A1:D1"/>
    <mergeCell ref="E4:F4"/>
    <mergeCell ref="E1:F1"/>
    <mergeCell ref="A47:B47"/>
    <mergeCell ref="A3:F3"/>
    <mergeCell ref="E47:F47"/>
    <mergeCell ref="A2:D2"/>
  </mergeCells>
  <phoneticPr fontId="9"/>
  <conditionalFormatting sqref="C7:C46">
    <cfRule type="expression" dxfId="2" priority="1" stopIfTrue="1">
      <formula>AND($B7&lt;&gt;"", C7="")</formula>
    </cfRule>
  </conditionalFormatting>
  <conditionalFormatting sqref="D7:D46">
    <cfRule type="expression" dxfId="1" priority="2" stopIfTrue="1">
      <formula>ISNUMBER(SEARCH("★", D7))</formula>
    </cfRule>
    <cfRule type="cellIs" dxfId="0" priority="3" operator="equal">
      <formula>"完了"</formula>
    </cfRule>
  </conditionalFormatting>
  <dataValidations count="1">
    <dataValidation type="list" sqref="C7:C46" xr:uid="{00000000-0002-0000-0A00-000000000000}">
      <formula1>"ピンク,ブルー,イエロー"</formula1>
    </dataValidation>
  </dataValidations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学年集計・発注書</vt:lpstr>
      <vt:lpstr>生徒入力_1組</vt:lpstr>
      <vt:lpstr>生徒入力_2組</vt:lpstr>
      <vt:lpstr>生徒入力_3組</vt:lpstr>
      <vt:lpstr>生徒入力_4組</vt:lpstr>
      <vt:lpstr>生徒入力_5組</vt:lpstr>
      <vt:lpstr>生徒入力_6組</vt:lpstr>
      <vt:lpstr>生徒入力_7組</vt:lpstr>
      <vt:lpstr>生徒入力_8組</vt:lpstr>
      <vt:lpstr>生徒入力_9組</vt:lpstr>
      <vt:lpstr>生徒入力_10組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由佳 大津</cp:lastModifiedBy>
  <dcterms:created xsi:type="dcterms:W3CDTF">2026-10-19T05:53:29Z</dcterms:created>
  <dcterms:modified xsi:type="dcterms:W3CDTF">2026-10-23T01:38:03Z</dcterms:modified>
</cp:coreProperties>
</file>